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/>
  </bookViews>
  <sheets>
    <sheet name="Приложение 1" sheetId="3" r:id="rId1"/>
    <sheet name="Приложение 2" sheetId="6" r:id="rId2"/>
    <sheet name="Приложение 3" sheetId="7" r:id="rId3"/>
    <sheet name="Приложение 4" sheetId="8" r:id="rId4"/>
    <sheet name="Приложение 5" sheetId="9" r:id="rId5"/>
    <sheet name="Приложение 6" sheetId="10" r:id="rId6"/>
    <sheet name="Лист2" sheetId="5" r:id="rId7"/>
  </sheets>
  <definedNames>
    <definedName name="_xlnm._FilterDatabase" localSheetId="0" hidden="1">'Приложение 1'!$A$4:$C$129</definedName>
    <definedName name="_xlnm._FilterDatabase" localSheetId="1" hidden="1">'Приложение 2'!$A$4:$C$77</definedName>
    <definedName name="_xlnm._FilterDatabase" localSheetId="2" hidden="1">'Приложение 3'!$A$4:$C$12</definedName>
    <definedName name="_xlnm._FilterDatabase" localSheetId="3" hidden="1">'Приложение 4'!$A$4:$C$20</definedName>
    <definedName name="_xlnm._FilterDatabase" localSheetId="4" hidden="1">'Приложение 5'!$A$4:$C$16</definedName>
    <definedName name="_xlnm._FilterDatabase" localSheetId="5" hidden="1">'Приложение 6'!$A$4:$C$20</definedName>
    <definedName name="APPT" localSheetId="0">'Приложение 1'!#REF!</definedName>
    <definedName name="APPT" localSheetId="1">'Приложение 2'!#REF!</definedName>
    <definedName name="APPT" localSheetId="2">'Приложение 3'!#REF!</definedName>
    <definedName name="APPT" localSheetId="3">'Приложение 4'!#REF!</definedName>
    <definedName name="APPT" localSheetId="4">'Приложение 5'!#REF!</definedName>
    <definedName name="APPT" localSheetId="5">'Приложение 6'!#REF!</definedName>
    <definedName name="APPT_1" localSheetId="0">'Приложение 1'!$A$51</definedName>
    <definedName name="APPT_1" localSheetId="1">'Приложение 2'!$A$51</definedName>
    <definedName name="APPT_1" localSheetId="2">'Приложение 3'!#REF!</definedName>
    <definedName name="APPT_1" localSheetId="3">'Приложение 4'!#REF!</definedName>
    <definedName name="APPT_1" localSheetId="4">'Приложение 5'!#REF!</definedName>
    <definedName name="APPT_1" localSheetId="5">'Приложение 6'!#REF!</definedName>
    <definedName name="_xlnm.Print_Titles" localSheetId="0">'Приложение 1'!$4:$4</definedName>
    <definedName name="_xlnm.Print_Titles" localSheetId="1">'Приложение 2'!$4:$4</definedName>
    <definedName name="_xlnm.Print_Titles" localSheetId="2">'Приложение 3'!$4:$4</definedName>
    <definedName name="_xlnm.Print_Titles" localSheetId="3">'Приложение 4'!$4:$4</definedName>
    <definedName name="_xlnm.Print_Titles" localSheetId="4">'Приложение 5'!$4:$4</definedName>
    <definedName name="_xlnm.Print_Titles" localSheetId="5">'Приложение 6'!$4:$4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0"/>
  <c r="F19"/>
  <c r="D19"/>
  <c r="F18"/>
  <c r="D18"/>
  <c r="D17"/>
  <c r="G10"/>
  <c r="F10"/>
  <c r="E10"/>
  <c r="E7" s="1"/>
  <c r="G9"/>
  <c r="F9"/>
  <c r="E9"/>
  <c r="F8"/>
  <c r="D7"/>
  <c r="G15" i="9"/>
  <c r="F15"/>
  <c r="E15"/>
  <c r="D15"/>
  <c r="G14"/>
  <c r="F14"/>
  <c r="E14"/>
  <c r="D14"/>
  <c r="G9"/>
  <c r="F9"/>
  <c r="E9"/>
  <c r="D9"/>
  <c r="G8"/>
  <c r="F8"/>
  <c r="E8"/>
  <c r="D8"/>
  <c r="G7"/>
  <c r="G13" s="1"/>
  <c r="F7"/>
  <c r="F13" s="1"/>
  <c r="E7"/>
  <c r="E13" s="1"/>
  <c r="D7"/>
  <c r="D13" s="1"/>
  <c r="E18" i="8"/>
  <c r="C14"/>
  <c r="G10"/>
  <c r="G20" s="1"/>
  <c r="F10"/>
  <c r="F20" s="1"/>
  <c r="E10"/>
  <c r="E20" s="1"/>
  <c r="D10"/>
  <c r="D20" s="1"/>
  <c r="G9"/>
  <c r="G19" s="1"/>
  <c r="F9"/>
  <c r="F19" s="1"/>
  <c r="E9"/>
  <c r="E19" s="1"/>
  <c r="D9"/>
  <c r="D19" s="1"/>
  <c r="G8"/>
  <c r="G18" s="1"/>
  <c r="F8"/>
  <c r="F18" s="1"/>
  <c r="D8"/>
  <c r="D18" s="1"/>
  <c r="F7"/>
  <c r="F17" s="1"/>
  <c r="G7" i="7"/>
  <c r="G11" s="1"/>
  <c r="G12" s="1"/>
  <c r="F7"/>
  <c r="F11" s="1"/>
  <c r="F12" s="1"/>
  <c r="E7"/>
  <c r="E11" s="1"/>
  <c r="E12" s="1"/>
  <c r="D7"/>
  <c r="D11" s="1"/>
  <c r="D12" s="1"/>
  <c r="G73" i="6"/>
  <c r="G76" s="1"/>
  <c r="E73"/>
  <c r="F71"/>
  <c r="E71"/>
  <c r="D71"/>
  <c r="G64"/>
  <c r="F64"/>
  <c r="E64"/>
  <c r="D64"/>
  <c r="G63"/>
  <c r="F63"/>
  <c r="E63"/>
  <c r="D63"/>
  <c r="G62"/>
  <c r="F62"/>
  <c r="E62"/>
  <c r="D62"/>
  <c r="G59"/>
  <c r="F59"/>
  <c r="E59"/>
  <c r="D59"/>
  <c r="E54"/>
  <c r="G49"/>
  <c r="G42" s="1"/>
  <c r="F49"/>
  <c r="F42" s="1"/>
  <c r="E49"/>
  <c r="G43"/>
  <c r="F43"/>
  <c r="F77" s="1"/>
  <c r="E43"/>
  <c r="D43"/>
  <c r="D42"/>
  <c r="G41"/>
  <c r="G40" s="1"/>
  <c r="F41"/>
  <c r="E41"/>
  <c r="D41"/>
  <c r="D40"/>
  <c r="D31"/>
  <c r="E28"/>
  <c r="E21" s="1"/>
  <c r="G21"/>
  <c r="G19" s="1"/>
  <c r="F21"/>
  <c r="D21"/>
  <c r="G20"/>
  <c r="F20"/>
  <c r="F19" s="1"/>
  <c r="E20"/>
  <c r="E75" s="1"/>
  <c r="D20"/>
  <c r="C18"/>
  <c r="G10"/>
  <c r="F10"/>
  <c r="E10"/>
  <c r="D10"/>
  <c r="D77" s="1"/>
  <c r="G9"/>
  <c r="F9"/>
  <c r="E9"/>
  <c r="D9"/>
  <c r="G8"/>
  <c r="F8"/>
  <c r="F7" s="1"/>
  <c r="E8"/>
  <c r="E7" s="1"/>
  <c r="D8"/>
  <c r="D7" s="1"/>
  <c r="G7"/>
  <c r="G20" i="3"/>
  <c r="G21"/>
  <c r="F20"/>
  <c r="F21"/>
  <c r="E20"/>
  <c r="E28"/>
  <c r="E21" s="1"/>
  <c r="F17" i="10" l="1"/>
  <c r="E77" i="6"/>
  <c r="F76"/>
  <c r="G77"/>
  <c r="E42"/>
  <c r="E76" s="1"/>
  <c r="E74" s="1"/>
  <c r="G75"/>
  <c r="G74" s="1"/>
  <c r="G71"/>
  <c r="F75"/>
  <c r="D75"/>
  <c r="D76"/>
  <c r="F40"/>
  <c r="F7" i="10"/>
  <c r="G7"/>
  <c r="G7" i="8"/>
  <c r="G17" s="1"/>
  <c r="D7"/>
  <c r="D17" s="1"/>
  <c r="E7"/>
  <c r="E17" s="1"/>
  <c r="F74" i="6"/>
  <c r="E40"/>
  <c r="D19"/>
  <c r="E19"/>
  <c r="D41" i="3"/>
  <c r="D74" i="6" l="1"/>
  <c r="F114" i="3"/>
  <c r="F113"/>
  <c r="E114"/>
  <c r="G114"/>
  <c r="E115"/>
  <c r="F115"/>
  <c r="G115"/>
  <c r="F102"/>
  <c r="G102"/>
  <c r="F103"/>
  <c r="G103"/>
  <c r="F108"/>
  <c r="G108"/>
  <c r="F109"/>
  <c r="G109"/>
  <c r="F124"/>
  <c r="F123"/>
  <c r="E54"/>
  <c r="F49"/>
  <c r="F42" s="1"/>
  <c r="G49"/>
  <c r="G42" s="1"/>
  <c r="E49"/>
  <c r="G73"/>
  <c r="E73"/>
  <c r="F89"/>
  <c r="F99" s="1"/>
  <c r="F88"/>
  <c r="F98" s="1"/>
  <c r="F87"/>
  <c r="F97" s="1"/>
  <c r="F79"/>
  <c r="F83" s="1"/>
  <c r="F84" s="1"/>
  <c r="F71"/>
  <c r="F64"/>
  <c r="F63"/>
  <c r="F59"/>
  <c r="F43"/>
  <c r="F41"/>
  <c r="F10"/>
  <c r="F9"/>
  <c r="F8"/>
  <c r="D9"/>
  <c r="D8"/>
  <c r="D42"/>
  <c r="D31"/>
  <c r="E41"/>
  <c r="G41"/>
  <c r="E43"/>
  <c r="G43"/>
  <c r="D43"/>
  <c r="D21"/>
  <c r="F122" l="1"/>
  <c r="G112"/>
  <c r="G101"/>
  <c r="G107" s="1"/>
  <c r="E42"/>
  <c r="E40" s="1"/>
  <c r="F101"/>
  <c r="F107" s="1"/>
  <c r="E112"/>
  <c r="F112"/>
  <c r="F40"/>
  <c r="F19"/>
  <c r="F75"/>
  <c r="F127" s="1"/>
  <c r="F76"/>
  <c r="F128" s="1"/>
  <c r="F77"/>
  <c r="F129" s="1"/>
  <c r="F7"/>
  <c r="F86"/>
  <c r="F96" s="1"/>
  <c r="F62"/>
  <c r="G40"/>
  <c r="D20"/>
  <c r="D19" s="1"/>
  <c r="G19"/>
  <c r="E19"/>
  <c r="D40"/>
  <c r="E9"/>
  <c r="G9"/>
  <c r="E8"/>
  <c r="G8"/>
  <c r="E10"/>
  <c r="E77" s="1"/>
  <c r="G10"/>
  <c r="G77" s="1"/>
  <c r="D10"/>
  <c r="D77" s="1"/>
  <c r="F126" l="1"/>
  <c r="F74"/>
  <c r="G7"/>
  <c r="E7"/>
  <c r="D7"/>
  <c r="C18" l="1"/>
  <c r="E71" l="1"/>
  <c r="G71"/>
  <c r="D71"/>
  <c r="E102" l="1"/>
  <c r="E103"/>
  <c r="E108"/>
  <c r="E109"/>
  <c r="D102"/>
  <c r="D103"/>
  <c r="D108"/>
  <c r="D109"/>
  <c r="D123"/>
  <c r="D124"/>
  <c r="E97"/>
  <c r="G87"/>
  <c r="E88"/>
  <c r="G88"/>
  <c r="G98" s="1"/>
  <c r="E89"/>
  <c r="E99" s="1"/>
  <c r="E129" s="1"/>
  <c r="G89"/>
  <c r="G99" s="1"/>
  <c r="D88"/>
  <c r="D98" s="1"/>
  <c r="D89"/>
  <c r="D99" s="1"/>
  <c r="D87"/>
  <c r="D97" s="1"/>
  <c r="E79"/>
  <c r="E83" s="1"/>
  <c r="E84" s="1"/>
  <c r="G79"/>
  <c r="G83" s="1"/>
  <c r="G84" s="1"/>
  <c r="D79"/>
  <c r="D83" s="1"/>
  <c r="D84" s="1"/>
  <c r="D64"/>
  <c r="D76" s="1"/>
  <c r="E64"/>
  <c r="E76" s="1"/>
  <c r="E59"/>
  <c r="G59"/>
  <c r="D59"/>
  <c r="E63"/>
  <c r="E75" s="1"/>
  <c r="G63"/>
  <c r="G75" s="1"/>
  <c r="D63"/>
  <c r="D75" s="1"/>
  <c r="E74" l="1"/>
  <c r="E127"/>
  <c r="D101"/>
  <c r="D107" s="1"/>
  <c r="G86"/>
  <c r="G96" s="1"/>
  <c r="E62"/>
  <c r="G97"/>
  <c r="G64"/>
  <c r="G76" s="1"/>
  <c r="G74" s="1"/>
  <c r="D86"/>
  <c r="D96" s="1"/>
  <c r="E101"/>
  <c r="E107" s="1"/>
  <c r="D128"/>
  <c r="E98"/>
  <c r="E86"/>
  <c r="E96" s="1"/>
  <c r="D62"/>
  <c r="D74" l="1"/>
  <c r="G62"/>
  <c r="D127"/>
  <c r="E128"/>
  <c r="E126" l="1"/>
  <c r="G128"/>
  <c r="C93" l="1"/>
  <c r="G127" l="1"/>
  <c r="G129"/>
  <c r="G126" l="1"/>
  <c r="D129" l="1"/>
  <c r="D126" s="1"/>
  <c r="D112"/>
  <c r="D125"/>
  <c r="D122" s="1"/>
</calcChain>
</file>

<file path=xl/sharedStrings.xml><?xml version="1.0" encoding="utf-8"?>
<sst xmlns="http://schemas.openxmlformats.org/spreadsheetml/2006/main" count="419" uniqueCount="80">
  <si>
    <t>Наименование основного мероприятия</t>
  </si>
  <si>
    <t xml:space="preserve">Источник финансирования </t>
  </si>
  <si>
    <t>2023 год</t>
  </si>
  <si>
    <t>2024 год</t>
  </si>
  <si>
    <t>1. Подпрограмма "Развитие образования Златоустовского городского округа"</t>
  </si>
  <si>
    <t>1. Организация предоставления дошкольного, общего и дополнительного образования детей</t>
  </si>
  <si>
    <t>Всего:</t>
  </si>
  <si>
    <t>местный бюджет</t>
  </si>
  <si>
    <t>областной бюджет</t>
  </si>
  <si>
    <t>федеральный бюджет</t>
  </si>
  <si>
    <t>в том числе:</t>
  </si>
  <si>
    <t xml:space="preserve">2. Укрепление материально-технической базы муниципальных образовательных организаций </t>
  </si>
  <si>
    <t>3. Обеспечение мер, направленных на здоровьесбережение учащихся общеобразовательных организаций</t>
  </si>
  <si>
    <t>4. Проведение мероприятий в сфере образования</t>
  </si>
  <si>
    <t>5. Организационное, методическое, аналитическое,  информационное сопровождение муниципальной программы</t>
  </si>
  <si>
    <t xml:space="preserve">6. Осуществление мер социальной поддержки граждан, имеющих детей: </t>
  </si>
  <si>
    <t>1) 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</si>
  <si>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2) 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</si>
  <si>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4) 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</si>
  <si>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Итого по  подпрограмме 1:</t>
  </si>
  <si>
    <t>Испонители/соисполнители</t>
  </si>
  <si>
    <t>Муниципальная программа "Развитие образования и молодежной политики Златоустовского городского округа"</t>
  </si>
  <si>
    <t>МКУ Управление образования и молодежной политики ЗГО</t>
  </si>
  <si>
    <t>2. Подпрограмма "Развитие молодежной политики, гражданско-патриотическое воспитание молодежи"</t>
  </si>
  <si>
    <t>1. Организация молодежных  культурно - досуговых, гражданско-патриотических мероприятий, а также по пропаганде здорового образа жизни и профилактике асоциального поведения</t>
  </si>
  <si>
    <t xml:space="preserve">1) организация и проведение мероприятий с детьми и молодежью </t>
  </si>
  <si>
    <t>2. Организация временного трудоустройства несовершеннолетних</t>
  </si>
  <si>
    <t>Итого по подпрограмме 2:</t>
  </si>
  <si>
    <t>3. Подпрограмма "Современная школа"</t>
  </si>
  <si>
    <t>1. Региональный проект "Современная школа</t>
  </si>
  <si>
    <t>Итого по подпрограмме 3:</t>
  </si>
  <si>
    <t>1. Региональный проект "Социальная активность"</t>
  </si>
  <si>
    <t>Итого по подпрограмме 5:</t>
  </si>
  <si>
    <t>1. Региональный проект "Успех каждого ребенка"</t>
  </si>
  <si>
    <t>Всего по муниципальной программе :</t>
  </si>
  <si>
    <t>2025 год</t>
  </si>
  <si>
    <t>4. Подпрограмма "Социальная активность"</t>
  </si>
  <si>
    <t>5. Подпрограмма "Успех каждого ребенка"</t>
  </si>
  <si>
    <t>1)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</si>
  <si>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2) 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</si>
  <si>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Региональный проект "Патриотическое воспитание граждан Российской Федерации"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</si>
  <si>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</si>
  <si>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</si>
  <si>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</si>
  <si>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</si>
  <si>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</si>
  <si>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</si>
  <si>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</si>
  <si>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</si>
  <si>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</si>
  <si>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Оснащение современным оборудованием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</si>
  <si>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Проведение капитального ремонта зданий и сооружений муниципальных организаций отдыха и оздоровления детей</t>
  </si>
  <si>
    <t>Проведение ремонтных работ по замене оконных блоков в муниципальных общеобразовательных организациях</t>
  </si>
  <si>
    <t>Ремонт и противопожарные мероприятия в муниципальных учреждениях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</si>
  <si>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</si>
  <si>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</si>
  <si>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</si>
  <si>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</si>
  <si>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Организация отдыха детей в каникулярное время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</si>
  <si>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</si>
  <si>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2026 год</t>
  </si>
  <si>
    <t>Проведение капитального ремонта зданий и сооружений муниципальных организаций дошкольного образования</t>
  </si>
  <si>
    <t>Итого по подпрограмме 4:</t>
  </si>
  <si>
    <t>Общий итог:</t>
  </si>
  <si>
    <t>1)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</si>
  <si>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2) Создание центров цифрового образования "IT-куб"</t>
  </si>
  <si>
    <t>3) 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</si>
  <si>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</t>
  </si>
  <si>
    <t>МКУ УФКиС ЗГО</t>
  </si>
  <si>
    <t>МБУ КС ЗГО</t>
  </si>
  <si>
    <t>Обоснование объема финансовых ресурсов, необходимых для реализации муниципальной программы и подпрограмм</t>
  </si>
  <si>
    <t>Приложение 1                                                                                                 к муниципальной программе</t>
  </si>
  <si>
    <t>Организация отдыха детей в каникулярное время в загородных оздоровительных лагерях сторонними юридическими лицами</t>
  </si>
  <si>
    <t>Финансовое обеспечение выполнения функций органов местного самоуправления и учреждений  (обеспечение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организациях)</t>
  </si>
  <si>
    <t>Обоснование объемов финансовых ресурсов, необходимых для реализации подпрограммы</t>
  </si>
  <si>
    <t>Приложение 2                                                                                                 к муниципальной программе</t>
  </si>
  <si>
    <t>Приложение 3                                                                                                 к муниципальной программе</t>
  </si>
  <si>
    <t>Приложение 4                                                                                                 к муниципальной программе</t>
  </si>
  <si>
    <t>Приложение 5                                                                                                 к муниципальной программе</t>
  </si>
  <si>
    <t>Приложение 6                                                                                                 к муниципальной программе</t>
  </si>
</sst>
</file>

<file path=xl/styles.xml><?xml version="1.0" encoding="utf-8"?>
<styleSheet xmlns="http://schemas.openxmlformats.org/spreadsheetml/2006/main">
  <numFmts count="9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00_р_._-;\-* #,##0.00000_р_._-;_-* &quot;-&quot;??_р_._-;_-@_-"/>
    <numFmt numFmtId="166" formatCode="_-* #,##0.00000\ _₽_-;\-* #,##0.00000\ _₽_-;_-* &quot;-&quot;?????\ _₽_-;_-@_-"/>
    <numFmt numFmtId="167" formatCode="_(* #,##0.00_);_(* \(#,##0.00\);_(* &quot;-&quot;??_);_(@_)"/>
    <numFmt numFmtId="168" formatCode="?"/>
    <numFmt numFmtId="169" formatCode="_-* #,##0.000000_р_._-;\-* #,##0.000000_р_._-;_-* &quot;-&quot;??_р_._-;_-@_-"/>
    <numFmt numFmtId="170" formatCode="#,##0.00000"/>
    <numFmt numFmtId="171" formatCode="_-* #,##0.0000_р_._-;\-* #,##0.0000_р_._-;_-* &quot;-&quot;??_р_._-;_-@_-"/>
  </numFmts>
  <fonts count="9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165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64" fontId="6" fillId="0" borderId="0" xfId="1" applyFont="1" applyAlignment="1">
      <alignment wrapText="1"/>
    </xf>
    <xf numFmtId="43" fontId="6" fillId="0" borderId="0" xfId="0" applyNumberFormat="1" applyFont="1" applyAlignment="1">
      <alignment wrapText="1"/>
    </xf>
    <xf numFmtId="0" fontId="6" fillId="0" borderId="2" xfId="0" applyFont="1" applyBorder="1" applyAlignment="1">
      <alignment horizont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9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shrinkToFit="1"/>
    </xf>
    <xf numFmtId="165" fontId="6" fillId="0" borderId="2" xfId="1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NumberFormat="1" applyFont="1" applyFill="1" applyBorder="1" applyAlignment="1">
      <alignment vertical="center" wrapText="1"/>
    </xf>
    <xf numFmtId="170" fontId="6" fillId="0" borderId="2" xfId="0" applyNumberFormat="1" applyFont="1" applyBorder="1" applyAlignment="1">
      <alignment vertical="center"/>
    </xf>
    <xf numFmtId="165" fontId="6" fillId="0" borderId="2" xfId="0" applyNumberFormat="1" applyFont="1" applyBorder="1" applyAlignment="1">
      <alignment horizontal="center" vertical="center"/>
    </xf>
    <xf numFmtId="170" fontId="6" fillId="2" borderId="2" xfId="0" applyNumberFormat="1" applyFont="1" applyFill="1" applyBorder="1" applyAlignment="1">
      <alignment horizontal="right"/>
    </xf>
    <xf numFmtId="170" fontId="6" fillId="0" borderId="2" xfId="0" applyNumberFormat="1" applyFont="1" applyBorder="1" applyAlignment="1">
      <alignment horizontal="right"/>
    </xf>
    <xf numFmtId="171" fontId="6" fillId="0" borderId="2" xfId="1" applyNumberFormat="1" applyFont="1" applyFill="1" applyBorder="1" applyAlignment="1">
      <alignment horizontal="center" vertical="center" wrapText="1"/>
    </xf>
    <xf numFmtId="171" fontId="6" fillId="0" borderId="2" xfId="0" applyNumberFormat="1" applyFont="1" applyBorder="1" applyAlignment="1">
      <alignment horizontal="center" vertical="center"/>
    </xf>
    <xf numFmtId="171" fontId="6" fillId="2" borderId="2" xfId="1" applyNumberFormat="1" applyFont="1" applyFill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166" fontId="6" fillId="0" borderId="0" xfId="0" applyNumberFormat="1" applyFont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9" fontId="6" fillId="0" borderId="2" xfId="1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 shrinkToFit="1"/>
    </xf>
    <xf numFmtId="49" fontId="6" fillId="0" borderId="4" xfId="0" applyNumberFormat="1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G140"/>
  <sheetViews>
    <sheetView tabSelected="1" view="pageBreakPreview" zoomScale="80" zoomScaleNormal="93" zoomScaleSheetLayoutView="80" workbookViewId="0">
      <pane xSplit="3" ySplit="4" topLeftCell="D123" activePane="bottomRight" state="frozen"/>
      <selection pane="topRight" activeCell="C1" sqref="C1"/>
      <selection pane="bottomLeft" activeCell="A2" sqref="A2"/>
      <selection pane="bottomRight"/>
    </sheetView>
  </sheetViews>
  <sheetFormatPr defaultRowHeight="15.75"/>
  <cols>
    <col min="1" max="1" width="66.28515625" style="13" customWidth="1"/>
    <col min="2" max="2" width="28.5703125" style="14" customWidth="1"/>
    <col min="3" max="4" width="22.140625" style="15" customWidth="1"/>
    <col min="5" max="5" width="21" style="15" customWidth="1"/>
    <col min="6" max="6" width="20.140625" style="15" customWidth="1"/>
    <col min="7" max="7" width="21.140625" style="15" customWidth="1"/>
    <col min="8" max="207" width="9.140625" style="15"/>
    <col min="208" max="208" width="47.140625" style="15" customWidth="1"/>
    <col min="209" max="209" width="27.140625" style="15" customWidth="1"/>
    <col min="210" max="210" width="22.140625" style="15" customWidth="1"/>
    <col min="211" max="211" width="19" style="15" customWidth="1"/>
    <col min="212" max="212" width="21.42578125" style="15" customWidth="1"/>
    <col min="213" max="213" width="20.7109375" style="15" customWidth="1"/>
    <col min="214" max="214" width="20.140625" style="15" customWidth="1"/>
    <col min="215" max="217" width="22" style="15" customWidth="1"/>
    <col min="218" max="218" width="16.85546875" style="15" bestFit="1" customWidth="1"/>
    <col min="219" max="463" width="9.140625" style="15"/>
    <col min="464" max="464" width="47.140625" style="15" customWidth="1"/>
    <col min="465" max="465" width="27.140625" style="15" customWidth="1"/>
    <col min="466" max="466" width="22.140625" style="15" customWidth="1"/>
    <col min="467" max="467" width="19" style="15" customWidth="1"/>
    <col min="468" max="468" width="21.42578125" style="15" customWidth="1"/>
    <col min="469" max="469" width="20.7109375" style="15" customWidth="1"/>
    <col min="470" max="470" width="20.140625" style="15" customWidth="1"/>
    <col min="471" max="473" width="22" style="15" customWidth="1"/>
    <col min="474" max="474" width="16.85546875" style="15" bestFit="1" customWidth="1"/>
    <col min="475" max="719" width="9.140625" style="15"/>
    <col min="720" max="720" width="47.140625" style="15" customWidth="1"/>
    <col min="721" max="721" width="27.140625" style="15" customWidth="1"/>
    <col min="722" max="722" width="22.140625" style="15" customWidth="1"/>
    <col min="723" max="723" width="19" style="15" customWidth="1"/>
    <col min="724" max="724" width="21.42578125" style="15" customWidth="1"/>
    <col min="725" max="725" width="20.7109375" style="15" customWidth="1"/>
    <col min="726" max="726" width="20.140625" style="15" customWidth="1"/>
    <col min="727" max="729" width="22" style="15" customWidth="1"/>
    <col min="730" max="730" width="16.85546875" style="15" bestFit="1" customWidth="1"/>
    <col min="731" max="975" width="9.140625" style="15"/>
    <col min="976" max="976" width="47.140625" style="15" customWidth="1"/>
    <col min="977" max="977" width="27.140625" style="15" customWidth="1"/>
    <col min="978" max="978" width="22.140625" style="15" customWidth="1"/>
    <col min="979" max="979" width="19" style="15" customWidth="1"/>
    <col min="980" max="980" width="21.42578125" style="15" customWidth="1"/>
    <col min="981" max="981" width="20.7109375" style="15" customWidth="1"/>
    <col min="982" max="982" width="20.140625" style="15" customWidth="1"/>
    <col min="983" max="985" width="22" style="15" customWidth="1"/>
    <col min="986" max="986" width="16.85546875" style="15" bestFit="1" customWidth="1"/>
    <col min="987" max="1231" width="9.140625" style="15"/>
    <col min="1232" max="1232" width="47.140625" style="15" customWidth="1"/>
    <col min="1233" max="1233" width="27.140625" style="15" customWidth="1"/>
    <col min="1234" max="1234" width="22.140625" style="15" customWidth="1"/>
    <col min="1235" max="1235" width="19" style="15" customWidth="1"/>
    <col min="1236" max="1236" width="21.42578125" style="15" customWidth="1"/>
    <col min="1237" max="1237" width="20.7109375" style="15" customWidth="1"/>
    <col min="1238" max="1238" width="20.140625" style="15" customWidth="1"/>
    <col min="1239" max="1241" width="22" style="15" customWidth="1"/>
    <col min="1242" max="1242" width="16.85546875" style="15" bestFit="1" customWidth="1"/>
    <col min="1243" max="1487" width="9.140625" style="15"/>
    <col min="1488" max="1488" width="47.140625" style="15" customWidth="1"/>
    <col min="1489" max="1489" width="27.140625" style="15" customWidth="1"/>
    <col min="1490" max="1490" width="22.140625" style="15" customWidth="1"/>
    <col min="1491" max="1491" width="19" style="15" customWidth="1"/>
    <col min="1492" max="1492" width="21.42578125" style="15" customWidth="1"/>
    <col min="1493" max="1493" width="20.7109375" style="15" customWidth="1"/>
    <col min="1494" max="1494" width="20.140625" style="15" customWidth="1"/>
    <col min="1495" max="1497" width="22" style="15" customWidth="1"/>
    <col min="1498" max="1498" width="16.85546875" style="15" bestFit="1" customWidth="1"/>
    <col min="1499" max="1743" width="9.140625" style="15"/>
    <col min="1744" max="1744" width="47.140625" style="15" customWidth="1"/>
    <col min="1745" max="1745" width="27.140625" style="15" customWidth="1"/>
    <col min="1746" max="1746" width="22.140625" style="15" customWidth="1"/>
    <col min="1747" max="1747" width="19" style="15" customWidth="1"/>
    <col min="1748" max="1748" width="21.42578125" style="15" customWidth="1"/>
    <col min="1749" max="1749" width="20.7109375" style="15" customWidth="1"/>
    <col min="1750" max="1750" width="20.140625" style="15" customWidth="1"/>
    <col min="1751" max="1753" width="22" style="15" customWidth="1"/>
    <col min="1754" max="1754" width="16.85546875" style="15" bestFit="1" customWidth="1"/>
    <col min="1755" max="1999" width="9.140625" style="15"/>
    <col min="2000" max="2000" width="47.140625" style="15" customWidth="1"/>
    <col min="2001" max="2001" width="27.140625" style="15" customWidth="1"/>
    <col min="2002" max="2002" width="22.140625" style="15" customWidth="1"/>
    <col min="2003" max="2003" width="19" style="15" customWidth="1"/>
    <col min="2004" max="2004" width="21.42578125" style="15" customWidth="1"/>
    <col min="2005" max="2005" width="20.7109375" style="15" customWidth="1"/>
    <col min="2006" max="2006" width="20.140625" style="15" customWidth="1"/>
    <col min="2007" max="2009" width="22" style="15" customWidth="1"/>
    <col min="2010" max="2010" width="16.85546875" style="15" bestFit="1" customWidth="1"/>
    <col min="2011" max="2255" width="9.140625" style="15"/>
    <col min="2256" max="2256" width="47.140625" style="15" customWidth="1"/>
    <col min="2257" max="2257" width="27.140625" style="15" customWidth="1"/>
    <col min="2258" max="2258" width="22.140625" style="15" customWidth="1"/>
    <col min="2259" max="2259" width="19" style="15" customWidth="1"/>
    <col min="2260" max="2260" width="21.42578125" style="15" customWidth="1"/>
    <col min="2261" max="2261" width="20.7109375" style="15" customWidth="1"/>
    <col min="2262" max="2262" width="20.140625" style="15" customWidth="1"/>
    <col min="2263" max="2265" width="22" style="15" customWidth="1"/>
    <col min="2266" max="2266" width="16.85546875" style="15" bestFit="1" customWidth="1"/>
    <col min="2267" max="2511" width="9.140625" style="15"/>
    <col min="2512" max="2512" width="47.140625" style="15" customWidth="1"/>
    <col min="2513" max="2513" width="27.140625" style="15" customWidth="1"/>
    <col min="2514" max="2514" width="22.140625" style="15" customWidth="1"/>
    <col min="2515" max="2515" width="19" style="15" customWidth="1"/>
    <col min="2516" max="2516" width="21.42578125" style="15" customWidth="1"/>
    <col min="2517" max="2517" width="20.7109375" style="15" customWidth="1"/>
    <col min="2518" max="2518" width="20.140625" style="15" customWidth="1"/>
    <col min="2519" max="2521" width="22" style="15" customWidth="1"/>
    <col min="2522" max="2522" width="16.85546875" style="15" bestFit="1" customWidth="1"/>
    <col min="2523" max="2767" width="9.140625" style="15"/>
    <col min="2768" max="2768" width="47.140625" style="15" customWidth="1"/>
    <col min="2769" max="2769" width="27.140625" style="15" customWidth="1"/>
    <col min="2770" max="2770" width="22.140625" style="15" customWidth="1"/>
    <col min="2771" max="2771" width="19" style="15" customWidth="1"/>
    <col min="2772" max="2772" width="21.42578125" style="15" customWidth="1"/>
    <col min="2773" max="2773" width="20.7109375" style="15" customWidth="1"/>
    <col min="2774" max="2774" width="20.140625" style="15" customWidth="1"/>
    <col min="2775" max="2777" width="22" style="15" customWidth="1"/>
    <col min="2778" max="2778" width="16.85546875" style="15" bestFit="1" customWidth="1"/>
    <col min="2779" max="3023" width="9.140625" style="15"/>
    <col min="3024" max="3024" width="47.140625" style="15" customWidth="1"/>
    <col min="3025" max="3025" width="27.140625" style="15" customWidth="1"/>
    <col min="3026" max="3026" width="22.140625" style="15" customWidth="1"/>
    <col min="3027" max="3027" width="19" style="15" customWidth="1"/>
    <col min="3028" max="3028" width="21.42578125" style="15" customWidth="1"/>
    <col min="3029" max="3029" width="20.7109375" style="15" customWidth="1"/>
    <col min="3030" max="3030" width="20.140625" style="15" customWidth="1"/>
    <col min="3031" max="3033" width="22" style="15" customWidth="1"/>
    <col min="3034" max="3034" width="16.85546875" style="15" bestFit="1" customWidth="1"/>
    <col min="3035" max="3279" width="9.140625" style="15"/>
    <col min="3280" max="3280" width="47.140625" style="15" customWidth="1"/>
    <col min="3281" max="3281" width="27.140625" style="15" customWidth="1"/>
    <col min="3282" max="3282" width="22.140625" style="15" customWidth="1"/>
    <col min="3283" max="3283" width="19" style="15" customWidth="1"/>
    <col min="3284" max="3284" width="21.42578125" style="15" customWidth="1"/>
    <col min="3285" max="3285" width="20.7109375" style="15" customWidth="1"/>
    <col min="3286" max="3286" width="20.140625" style="15" customWidth="1"/>
    <col min="3287" max="3289" width="22" style="15" customWidth="1"/>
    <col min="3290" max="3290" width="16.85546875" style="15" bestFit="1" customWidth="1"/>
    <col min="3291" max="3535" width="9.140625" style="15"/>
    <col min="3536" max="3536" width="47.140625" style="15" customWidth="1"/>
    <col min="3537" max="3537" width="27.140625" style="15" customWidth="1"/>
    <col min="3538" max="3538" width="22.140625" style="15" customWidth="1"/>
    <col min="3539" max="3539" width="19" style="15" customWidth="1"/>
    <col min="3540" max="3540" width="21.42578125" style="15" customWidth="1"/>
    <col min="3541" max="3541" width="20.7109375" style="15" customWidth="1"/>
    <col min="3542" max="3542" width="20.140625" style="15" customWidth="1"/>
    <col min="3543" max="3545" width="22" style="15" customWidth="1"/>
    <col min="3546" max="3546" width="16.85546875" style="15" bestFit="1" customWidth="1"/>
    <col min="3547" max="3791" width="9.140625" style="15"/>
    <col min="3792" max="3792" width="47.140625" style="15" customWidth="1"/>
    <col min="3793" max="3793" width="27.140625" style="15" customWidth="1"/>
    <col min="3794" max="3794" width="22.140625" style="15" customWidth="1"/>
    <col min="3795" max="3795" width="19" style="15" customWidth="1"/>
    <col min="3796" max="3796" width="21.42578125" style="15" customWidth="1"/>
    <col min="3797" max="3797" width="20.7109375" style="15" customWidth="1"/>
    <col min="3798" max="3798" width="20.140625" style="15" customWidth="1"/>
    <col min="3799" max="3801" width="22" style="15" customWidth="1"/>
    <col min="3802" max="3802" width="16.85546875" style="15" bestFit="1" customWidth="1"/>
    <col min="3803" max="4047" width="9.140625" style="15"/>
    <col min="4048" max="4048" width="47.140625" style="15" customWidth="1"/>
    <col min="4049" max="4049" width="27.140625" style="15" customWidth="1"/>
    <col min="4050" max="4050" width="22.140625" style="15" customWidth="1"/>
    <col min="4051" max="4051" width="19" style="15" customWidth="1"/>
    <col min="4052" max="4052" width="21.42578125" style="15" customWidth="1"/>
    <col min="4053" max="4053" width="20.7109375" style="15" customWidth="1"/>
    <col min="4054" max="4054" width="20.140625" style="15" customWidth="1"/>
    <col min="4055" max="4057" width="22" style="15" customWidth="1"/>
    <col min="4058" max="4058" width="16.85546875" style="15" bestFit="1" customWidth="1"/>
    <col min="4059" max="4303" width="9.140625" style="15"/>
    <col min="4304" max="4304" width="47.140625" style="15" customWidth="1"/>
    <col min="4305" max="4305" width="27.140625" style="15" customWidth="1"/>
    <col min="4306" max="4306" width="22.140625" style="15" customWidth="1"/>
    <col min="4307" max="4307" width="19" style="15" customWidth="1"/>
    <col min="4308" max="4308" width="21.42578125" style="15" customWidth="1"/>
    <col min="4309" max="4309" width="20.7109375" style="15" customWidth="1"/>
    <col min="4310" max="4310" width="20.140625" style="15" customWidth="1"/>
    <col min="4311" max="4313" width="22" style="15" customWidth="1"/>
    <col min="4314" max="4314" width="16.85546875" style="15" bestFit="1" customWidth="1"/>
    <col min="4315" max="4559" width="9.140625" style="15"/>
    <col min="4560" max="4560" width="47.140625" style="15" customWidth="1"/>
    <col min="4561" max="4561" width="27.140625" style="15" customWidth="1"/>
    <col min="4562" max="4562" width="22.140625" style="15" customWidth="1"/>
    <col min="4563" max="4563" width="19" style="15" customWidth="1"/>
    <col min="4564" max="4564" width="21.42578125" style="15" customWidth="1"/>
    <col min="4565" max="4565" width="20.7109375" style="15" customWidth="1"/>
    <col min="4566" max="4566" width="20.140625" style="15" customWidth="1"/>
    <col min="4567" max="4569" width="22" style="15" customWidth="1"/>
    <col min="4570" max="4570" width="16.85546875" style="15" bestFit="1" customWidth="1"/>
    <col min="4571" max="4815" width="9.140625" style="15"/>
    <col min="4816" max="4816" width="47.140625" style="15" customWidth="1"/>
    <col min="4817" max="4817" width="27.140625" style="15" customWidth="1"/>
    <col min="4818" max="4818" width="22.140625" style="15" customWidth="1"/>
    <col min="4819" max="4819" width="19" style="15" customWidth="1"/>
    <col min="4820" max="4820" width="21.42578125" style="15" customWidth="1"/>
    <col min="4821" max="4821" width="20.7109375" style="15" customWidth="1"/>
    <col min="4822" max="4822" width="20.140625" style="15" customWidth="1"/>
    <col min="4823" max="4825" width="22" style="15" customWidth="1"/>
    <col min="4826" max="4826" width="16.85546875" style="15" bestFit="1" customWidth="1"/>
    <col min="4827" max="5071" width="9.140625" style="15"/>
    <col min="5072" max="5072" width="47.140625" style="15" customWidth="1"/>
    <col min="5073" max="5073" width="27.140625" style="15" customWidth="1"/>
    <col min="5074" max="5074" width="22.140625" style="15" customWidth="1"/>
    <col min="5075" max="5075" width="19" style="15" customWidth="1"/>
    <col min="5076" max="5076" width="21.42578125" style="15" customWidth="1"/>
    <col min="5077" max="5077" width="20.7109375" style="15" customWidth="1"/>
    <col min="5078" max="5078" width="20.140625" style="15" customWidth="1"/>
    <col min="5079" max="5081" width="22" style="15" customWidth="1"/>
    <col min="5082" max="5082" width="16.85546875" style="15" bestFit="1" customWidth="1"/>
    <col min="5083" max="5327" width="9.140625" style="15"/>
    <col min="5328" max="5328" width="47.140625" style="15" customWidth="1"/>
    <col min="5329" max="5329" width="27.140625" style="15" customWidth="1"/>
    <col min="5330" max="5330" width="22.140625" style="15" customWidth="1"/>
    <col min="5331" max="5331" width="19" style="15" customWidth="1"/>
    <col min="5332" max="5332" width="21.42578125" style="15" customWidth="1"/>
    <col min="5333" max="5333" width="20.7109375" style="15" customWidth="1"/>
    <col min="5334" max="5334" width="20.140625" style="15" customWidth="1"/>
    <col min="5335" max="5337" width="22" style="15" customWidth="1"/>
    <col min="5338" max="5338" width="16.85546875" style="15" bestFit="1" customWidth="1"/>
    <col min="5339" max="5583" width="9.140625" style="15"/>
    <col min="5584" max="5584" width="47.140625" style="15" customWidth="1"/>
    <col min="5585" max="5585" width="27.140625" style="15" customWidth="1"/>
    <col min="5586" max="5586" width="22.140625" style="15" customWidth="1"/>
    <col min="5587" max="5587" width="19" style="15" customWidth="1"/>
    <col min="5588" max="5588" width="21.42578125" style="15" customWidth="1"/>
    <col min="5589" max="5589" width="20.7109375" style="15" customWidth="1"/>
    <col min="5590" max="5590" width="20.140625" style="15" customWidth="1"/>
    <col min="5591" max="5593" width="22" style="15" customWidth="1"/>
    <col min="5594" max="5594" width="16.85546875" style="15" bestFit="1" customWidth="1"/>
    <col min="5595" max="5839" width="9.140625" style="15"/>
    <col min="5840" max="5840" width="47.140625" style="15" customWidth="1"/>
    <col min="5841" max="5841" width="27.140625" style="15" customWidth="1"/>
    <col min="5842" max="5842" width="22.140625" style="15" customWidth="1"/>
    <col min="5843" max="5843" width="19" style="15" customWidth="1"/>
    <col min="5844" max="5844" width="21.42578125" style="15" customWidth="1"/>
    <col min="5845" max="5845" width="20.7109375" style="15" customWidth="1"/>
    <col min="5846" max="5846" width="20.140625" style="15" customWidth="1"/>
    <col min="5847" max="5849" width="22" style="15" customWidth="1"/>
    <col min="5850" max="5850" width="16.85546875" style="15" bestFit="1" customWidth="1"/>
    <col min="5851" max="6095" width="9.140625" style="15"/>
    <col min="6096" max="6096" width="47.140625" style="15" customWidth="1"/>
    <col min="6097" max="6097" width="27.140625" style="15" customWidth="1"/>
    <col min="6098" max="6098" width="22.140625" style="15" customWidth="1"/>
    <col min="6099" max="6099" width="19" style="15" customWidth="1"/>
    <col min="6100" max="6100" width="21.42578125" style="15" customWidth="1"/>
    <col min="6101" max="6101" width="20.7109375" style="15" customWidth="1"/>
    <col min="6102" max="6102" width="20.140625" style="15" customWidth="1"/>
    <col min="6103" max="6105" width="22" style="15" customWidth="1"/>
    <col min="6106" max="6106" width="16.85546875" style="15" bestFit="1" customWidth="1"/>
    <col min="6107" max="6351" width="9.140625" style="15"/>
    <col min="6352" max="6352" width="47.140625" style="15" customWidth="1"/>
    <col min="6353" max="6353" width="27.140625" style="15" customWidth="1"/>
    <col min="6354" max="6354" width="22.140625" style="15" customWidth="1"/>
    <col min="6355" max="6355" width="19" style="15" customWidth="1"/>
    <col min="6356" max="6356" width="21.42578125" style="15" customWidth="1"/>
    <col min="6357" max="6357" width="20.7109375" style="15" customWidth="1"/>
    <col min="6358" max="6358" width="20.140625" style="15" customWidth="1"/>
    <col min="6359" max="6361" width="22" style="15" customWidth="1"/>
    <col min="6362" max="6362" width="16.85546875" style="15" bestFit="1" customWidth="1"/>
    <col min="6363" max="6607" width="9.140625" style="15"/>
    <col min="6608" max="6608" width="47.140625" style="15" customWidth="1"/>
    <col min="6609" max="6609" width="27.140625" style="15" customWidth="1"/>
    <col min="6610" max="6610" width="22.140625" style="15" customWidth="1"/>
    <col min="6611" max="6611" width="19" style="15" customWidth="1"/>
    <col min="6612" max="6612" width="21.42578125" style="15" customWidth="1"/>
    <col min="6613" max="6613" width="20.7109375" style="15" customWidth="1"/>
    <col min="6614" max="6614" width="20.140625" style="15" customWidth="1"/>
    <col min="6615" max="6617" width="22" style="15" customWidth="1"/>
    <col min="6618" max="6618" width="16.85546875" style="15" bestFit="1" customWidth="1"/>
    <col min="6619" max="6863" width="9.140625" style="15"/>
    <col min="6864" max="6864" width="47.140625" style="15" customWidth="1"/>
    <col min="6865" max="6865" width="27.140625" style="15" customWidth="1"/>
    <col min="6866" max="6866" width="22.140625" style="15" customWidth="1"/>
    <col min="6867" max="6867" width="19" style="15" customWidth="1"/>
    <col min="6868" max="6868" width="21.42578125" style="15" customWidth="1"/>
    <col min="6869" max="6869" width="20.7109375" style="15" customWidth="1"/>
    <col min="6870" max="6870" width="20.140625" style="15" customWidth="1"/>
    <col min="6871" max="6873" width="22" style="15" customWidth="1"/>
    <col min="6874" max="6874" width="16.85546875" style="15" bestFit="1" customWidth="1"/>
    <col min="6875" max="7119" width="9.140625" style="15"/>
    <col min="7120" max="7120" width="47.140625" style="15" customWidth="1"/>
    <col min="7121" max="7121" width="27.140625" style="15" customWidth="1"/>
    <col min="7122" max="7122" width="22.140625" style="15" customWidth="1"/>
    <col min="7123" max="7123" width="19" style="15" customWidth="1"/>
    <col min="7124" max="7124" width="21.42578125" style="15" customWidth="1"/>
    <col min="7125" max="7125" width="20.7109375" style="15" customWidth="1"/>
    <col min="7126" max="7126" width="20.140625" style="15" customWidth="1"/>
    <col min="7127" max="7129" width="22" style="15" customWidth="1"/>
    <col min="7130" max="7130" width="16.85546875" style="15" bestFit="1" customWidth="1"/>
    <col min="7131" max="7375" width="9.140625" style="15"/>
    <col min="7376" max="7376" width="47.140625" style="15" customWidth="1"/>
    <col min="7377" max="7377" width="27.140625" style="15" customWidth="1"/>
    <col min="7378" max="7378" width="22.140625" style="15" customWidth="1"/>
    <col min="7379" max="7379" width="19" style="15" customWidth="1"/>
    <col min="7380" max="7380" width="21.42578125" style="15" customWidth="1"/>
    <col min="7381" max="7381" width="20.7109375" style="15" customWidth="1"/>
    <col min="7382" max="7382" width="20.140625" style="15" customWidth="1"/>
    <col min="7383" max="7385" width="22" style="15" customWidth="1"/>
    <col min="7386" max="7386" width="16.85546875" style="15" bestFit="1" customWidth="1"/>
    <col min="7387" max="7631" width="9.140625" style="15"/>
    <col min="7632" max="7632" width="47.140625" style="15" customWidth="1"/>
    <col min="7633" max="7633" width="27.140625" style="15" customWidth="1"/>
    <col min="7634" max="7634" width="22.140625" style="15" customWidth="1"/>
    <col min="7635" max="7635" width="19" style="15" customWidth="1"/>
    <col min="7636" max="7636" width="21.42578125" style="15" customWidth="1"/>
    <col min="7637" max="7637" width="20.7109375" style="15" customWidth="1"/>
    <col min="7638" max="7638" width="20.140625" style="15" customWidth="1"/>
    <col min="7639" max="7641" width="22" style="15" customWidth="1"/>
    <col min="7642" max="7642" width="16.85546875" style="15" bestFit="1" customWidth="1"/>
    <col min="7643" max="7887" width="9.140625" style="15"/>
    <col min="7888" max="7888" width="47.140625" style="15" customWidth="1"/>
    <col min="7889" max="7889" width="27.140625" style="15" customWidth="1"/>
    <col min="7890" max="7890" width="22.140625" style="15" customWidth="1"/>
    <col min="7891" max="7891" width="19" style="15" customWidth="1"/>
    <col min="7892" max="7892" width="21.42578125" style="15" customWidth="1"/>
    <col min="7893" max="7893" width="20.7109375" style="15" customWidth="1"/>
    <col min="7894" max="7894" width="20.140625" style="15" customWidth="1"/>
    <col min="7895" max="7897" width="22" style="15" customWidth="1"/>
    <col min="7898" max="7898" width="16.85546875" style="15" bestFit="1" customWidth="1"/>
    <col min="7899" max="8143" width="9.140625" style="15"/>
    <col min="8144" max="8144" width="47.140625" style="15" customWidth="1"/>
    <col min="8145" max="8145" width="27.140625" style="15" customWidth="1"/>
    <col min="8146" max="8146" width="22.140625" style="15" customWidth="1"/>
    <col min="8147" max="8147" width="19" style="15" customWidth="1"/>
    <col min="8148" max="8148" width="21.42578125" style="15" customWidth="1"/>
    <col min="8149" max="8149" width="20.7109375" style="15" customWidth="1"/>
    <col min="8150" max="8150" width="20.140625" style="15" customWidth="1"/>
    <col min="8151" max="8153" width="22" style="15" customWidth="1"/>
    <col min="8154" max="8154" width="16.85546875" style="15" bestFit="1" customWidth="1"/>
    <col min="8155" max="8399" width="9.140625" style="15"/>
    <col min="8400" max="8400" width="47.140625" style="15" customWidth="1"/>
    <col min="8401" max="8401" width="27.140625" style="15" customWidth="1"/>
    <col min="8402" max="8402" width="22.140625" style="15" customWidth="1"/>
    <col min="8403" max="8403" width="19" style="15" customWidth="1"/>
    <col min="8404" max="8404" width="21.42578125" style="15" customWidth="1"/>
    <col min="8405" max="8405" width="20.7109375" style="15" customWidth="1"/>
    <col min="8406" max="8406" width="20.140625" style="15" customWidth="1"/>
    <col min="8407" max="8409" width="22" style="15" customWidth="1"/>
    <col min="8410" max="8410" width="16.85546875" style="15" bestFit="1" customWidth="1"/>
    <col min="8411" max="8655" width="9.140625" style="15"/>
    <col min="8656" max="8656" width="47.140625" style="15" customWidth="1"/>
    <col min="8657" max="8657" width="27.140625" style="15" customWidth="1"/>
    <col min="8658" max="8658" width="22.140625" style="15" customWidth="1"/>
    <col min="8659" max="8659" width="19" style="15" customWidth="1"/>
    <col min="8660" max="8660" width="21.42578125" style="15" customWidth="1"/>
    <col min="8661" max="8661" width="20.7109375" style="15" customWidth="1"/>
    <col min="8662" max="8662" width="20.140625" style="15" customWidth="1"/>
    <col min="8663" max="8665" width="22" style="15" customWidth="1"/>
    <col min="8666" max="8666" width="16.85546875" style="15" bestFit="1" customWidth="1"/>
    <col min="8667" max="8911" width="9.140625" style="15"/>
    <col min="8912" max="8912" width="47.140625" style="15" customWidth="1"/>
    <col min="8913" max="8913" width="27.140625" style="15" customWidth="1"/>
    <col min="8914" max="8914" width="22.140625" style="15" customWidth="1"/>
    <col min="8915" max="8915" width="19" style="15" customWidth="1"/>
    <col min="8916" max="8916" width="21.42578125" style="15" customWidth="1"/>
    <col min="8917" max="8917" width="20.7109375" style="15" customWidth="1"/>
    <col min="8918" max="8918" width="20.140625" style="15" customWidth="1"/>
    <col min="8919" max="8921" width="22" style="15" customWidth="1"/>
    <col min="8922" max="8922" width="16.85546875" style="15" bestFit="1" customWidth="1"/>
    <col min="8923" max="9167" width="9.140625" style="15"/>
    <col min="9168" max="9168" width="47.140625" style="15" customWidth="1"/>
    <col min="9169" max="9169" width="27.140625" style="15" customWidth="1"/>
    <col min="9170" max="9170" width="22.140625" style="15" customWidth="1"/>
    <col min="9171" max="9171" width="19" style="15" customWidth="1"/>
    <col min="9172" max="9172" width="21.42578125" style="15" customWidth="1"/>
    <col min="9173" max="9173" width="20.7109375" style="15" customWidth="1"/>
    <col min="9174" max="9174" width="20.140625" style="15" customWidth="1"/>
    <col min="9175" max="9177" width="22" style="15" customWidth="1"/>
    <col min="9178" max="9178" width="16.85546875" style="15" bestFit="1" customWidth="1"/>
    <col min="9179" max="9423" width="9.140625" style="15"/>
    <col min="9424" max="9424" width="47.140625" style="15" customWidth="1"/>
    <col min="9425" max="9425" width="27.140625" style="15" customWidth="1"/>
    <col min="9426" max="9426" width="22.140625" style="15" customWidth="1"/>
    <col min="9427" max="9427" width="19" style="15" customWidth="1"/>
    <col min="9428" max="9428" width="21.42578125" style="15" customWidth="1"/>
    <col min="9429" max="9429" width="20.7109375" style="15" customWidth="1"/>
    <col min="9430" max="9430" width="20.140625" style="15" customWidth="1"/>
    <col min="9431" max="9433" width="22" style="15" customWidth="1"/>
    <col min="9434" max="9434" width="16.85546875" style="15" bestFit="1" customWidth="1"/>
    <col min="9435" max="9679" width="9.140625" style="15"/>
    <col min="9680" max="9680" width="47.140625" style="15" customWidth="1"/>
    <col min="9681" max="9681" width="27.140625" style="15" customWidth="1"/>
    <col min="9682" max="9682" width="22.140625" style="15" customWidth="1"/>
    <col min="9683" max="9683" width="19" style="15" customWidth="1"/>
    <col min="9684" max="9684" width="21.42578125" style="15" customWidth="1"/>
    <col min="9685" max="9685" width="20.7109375" style="15" customWidth="1"/>
    <col min="9686" max="9686" width="20.140625" style="15" customWidth="1"/>
    <col min="9687" max="9689" width="22" style="15" customWidth="1"/>
    <col min="9690" max="9690" width="16.85546875" style="15" bestFit="1" customWidth="1"/>
    <col min="9691" max="9935" width="9.140625" style="15"/>
    <col min="9936" max="9936" width="47.140625" style="15" customWidth="1"/>
    <col min="9937" max="9937" width="27.140625" style="15" customWidth="1"/>
    <col min="9938" max="9938" width="22.140625" style="15" customWidth="1"/>
    <col min="9939" max="9939" width="19" style="15" customWidth="1"/>
    <col min="9940" max="9940" width="21.42578125" style="15" customWidth="1"/>
    <col min="9941" max="9941" width="20.7109375" style="15" customWidth="1"/>
    <col min="9942" max="9942" width="20.140625" style="15" customWidth="1"/>
    <col min="9943" max="9945" width="22" style="15" customWidth="1"/>
    <col min="9946" max="9946" width="16.85546875" style="15" bestFit="1" customWidth="1"/>
    <col min="9947" max="10191" width="9.140625" style="15"/>
    <col min="10192" max="10192" width="47.140625" style="15" customWidth="1"/>
    <col min="10193" max="10193" width="27.140625" style="15" customWidth="1"/>
    <col min="10194" max="10194" width="22.140625" style="15" customWidth="1"/>
    <col min="10195" max="10195" width="19" style="15" customWidth="1"/>
    <col min="10196" max="10196" width="21.42578125" style="15" customWidth="1"/>
    <col min="10197" max="10197" width="20.7109375" style="15" customWidth="1"/>
    <col min="10198" max="10198" width="20.140625" style="15" customWidth="1"/>
    <col min="10199" max="10201" width="22" style="15" customWidth="1"/>
    <col min="10202" max="10202" width="16.85546875" style="15" bestFit="1" customWidth="1"/>
    <col min="10203" max="10447" width="9.140625" style="15"/>
    <col min="10448" max="10448" width="47.140625" style="15" customWidth="1"/>
    <col min="10449" max="10449" width="27.140625" style="15" customWidth="1"/>
    <col min="10450" max="10450" width="22.140625" style="15" customWidth="1"/>
    <col min="10451" max="10451" width="19" style="15" customWidth="1"/>
    <col min="10452" max="10452" width="21.42578125" style="15" customWidth="1"/>
    <col min="10453" max="10453" width="20.7109375" style="15" customWidth="1"/>
    <col min="10454" max="10454" width="20.140625" style="15" customWidth="1"/>
    <col min="10455" max="10457" width="22" style="15" customWidth="1"/>
    <col min="10458" max="10458" width="16.85546875" style="15" bestFit="1" customWidth="1"/>
    <col min="10459" max="10703" width="9.140625" style="15"/>
    <col min="10704" max="10704" width="47.140625" style="15" customWidth="1"/>
    <col min="10705" max="10705" width="27.140625" style="15" customWidth="1"/>
    <col min="10706" max="10706" width="22.140625" style="15" customWidth="1"/>
    <col min="10707" max="10707" width="19" style="15" customWidth="1"/>
    <col min="10708" max="10708" width="21.42578125" style="15" customWidth="1"/>
    <col min="10709" max="10709" width="20.7109375" style="15" customWidth="1"/>
    <col min="10710" max="10710" width="20.140625" style="15" customWidth="1"/>
    <col min="10711" max="10713" width="22" style="15" customWidth="1"/>
    <col min="10714" max="10714" width="16.85546875" style="15" bestFit="1" customWidth="1"/>
    <col min="10715" max="10959" width="9.140625" style="15"/>
    <col min="10960" max="10960" width="47.140625" style="15" customWidth="1"/>
    <col min="10961" max="10961" width="27.140625" style="15" customWidth="1"/>
    <col min="10962" max="10962" width="22.140625" style="15" customWidth="1"/>
    <col min="10963" max="10963" width="19" style="15" customWidth="1"/>
    <col min="10964" max="10964" width="21.42578125" style="15" customWidth="1"/>
    <col min="10965" max="10965" width="20.7109375" style="15" customWidth="1"/>
    <col min="10966" max="10966" width="20.140625" style="15" customWidth="1"/>
    <col min="10967" max="10969" width="22" style="15" customWidth="1"/>
    <col min="10970" max="10970" width="16.85546875" style="15" bestFit="1" customWidth="1"/>
    <col min="10971" max="11215" width="9.140625" style="15"/>
    <col min="11216" max="11216" width="47.140625" style="15" customWidth="1"/>
    <col min="11217" max="11217" width="27.140625" style="15" customWidth="1"/>
    <col min="11218" max="11218" width="22.140625" style="15" customWidth="1"/>
    <col min="11219" max="11219" width="19" style="15" customWidth="1"/>
    <col min="11220" max="11220" width="21.42578125" style="15" customWidth="1"/>
    <col min="11221" max="11221" width="20.7109375" style="15" customWidth="1"/>
    <col min="11222" max="11222" width="20.140625" style="15" customWidth="1"/>
    <col min="11223" max="11225" width="22" style="15" customWidth="1"/>
    <col min="11226" max="11226" width="16.85546875" style="15" bestFit="1" customWidth="1"/>
    <col min="11227" max="11471" width="9.140625" style="15"/>
    <col min="11472" max="11472" width="47.140625" style="15" customWidth="1"/>
    <col min="11473" max="11473" width="27.140625" style="15" customWidth="1"/>
    <col min="11474" max="11474" width="22.140625" style="15" customWidth="1"/>
    <col min="11475" max="11475" width="19" style="15" customWidth="1"/>
    <col min="11476" max="11476" width="21.42578125" style="15" customWidth="1"/>
    <col min="11477" max="11477" width="20.7109375" style="15" customWidth="1"/>
    <col min="11478" max="11478" width="20.140625" style="15" customWidth="1"/>
    <col min="11479" max="11481" width="22" style="15" customWidth="1"/>
    <col min="11482" max="11482" width="16.85546875" style="15" bestFit="1" customWidth="1"/>
    <col min="11483" max="11727" width="9.140625" style="15"/>
    <col min="11728" max="11728" width="47.140625" style="15" customWidth="1"/>
    <col min="11729" max="11729" width="27.140625" style="15" customWidth="1"/>
    <col min="11730" max="11730" width="22.140625" style="15" customWidth="1"/>
    <col min="11731" max="11731" width="19" style="15" customWidth="1"/>
    <col min="11732" max="11732" width="21.42578125" style="15" customWidth="1"/>
    <col min="11733" max="11733" width="20.7109375" style="15" customWidth="1"/>
    <col min="11734" max="11734" width="20.140625" style="15" customWidth="1"/>
    <col min="11735" max="11737" width="22" style="15" customWidth="1"/>
    <col min="11738" max="11738" width="16.85546875" style="15" bestFit="1" customWidth="1"/>
    <col min="11739" max="11983" width="9.140625" style="15"/>
    <col min="11984" max="11984" width="47.140625" style="15" customWidth="1"/>
    <col min="11985" max="11985" width="27.140625" style="15" customWidth="1"/>
    <col min="11986" max="11986" width="22.140625" style="15" customWidth="1"/>
    <col min="11987" max="11987" width="19" style="15" customWidth="1"/>
    <col min="11988" max="11988" width="21.42578125" style="15" customWidth="1"/>
    <col min="11989" max="11989" width="20.7109375" style="15" customWidth="1"/>
    <col min="11990" max="11990" width="20.140625" style="15" customWidth="1"/>
    <col min="11991" max="11993" width="22" style="15" customWidth="1"/>
    <col min="11994" max="11994" width="16.85546875" style="15" bestFit="1" customWidth="1"/>
    <col min="11995" max="12239" width="9.140625" style="15"/>
    <col min="12240" max="12240" width="47.140625" style="15" customWidth="1"/>
    <col min="12241" max="12241" width="27.140625" style="15" customWidth="1"/>
    <col min="12242" max="12242" width="22.140625" style="15" customWidth="1"/>
    <col min="12243" max="12243" width="19" style="15" customWidth="1"/>
    <col min="12244" max="12244" width="21.42578125" style="15" customWidth="1"/>
    <col min="12245" max="12245" width="20.7109375" style="15" customWidth="1"/>
    <col min="12246" max="12246" width="20.140625" style="15" customWidth="1"/>
    <col min="12247" max="12249" width="22" style="15" customWidth="1"/>
    <col min="12250" max="12250" width="16.85546875" style="15" bestFit="1" customWidth="1"/>
    <col min="12251" max="12495" width="9.140625" style="15"/>
    <col min="12496" max="12496" width="47.140625" style="15" customWidth="1"/>
    <col min="12497" max="12497" width="27.140625" style="15" customWidth="1"/>
    <col min="12498" max="12498" width="22.140625" style="15" customWidth="1"/>
    <col min="12499" max="12499" width="19" style="15" customWidth="1"/>
    <col min="12500" max="12500" width="21.42578125" style="15" customWidth="1"/>
    <col min="12501" max="12501" width="20.7109375" style="15" customWidth="1"/>
    <col min="12502" max="12502" width="20.140625" style="15" customWidth="1"/>
    <col min="12503" max="12505" width="22" style="15" customWidth="1"/>
    <col min="12506" max="12506" width="16.85546875" style="15" bestFit="1" customWidth="1"/>
    <col min="12507" max="12751" width="9.140625" style="15"/>
    <col min="12752" max="12752" width="47.140625" style="15" customWidth="1"/>
    <col min="12753" max="12753" width="27.140625" style="15" customWidth="1"/>
    <col min="12754" max="12754" width="22.140625" style="15" customWidth="1"/>
    <col min="12755" max="12755" width="19" style="15" customWidth="1"/>
    <col min="12756" max="12756" width="21.42578125" style="15" customWidth="1"/>
    <col min="12757" max="12757" width="20.7109375" style="15" customWidth="1"/>
    <col min="12758" max="12758" width="20.140625" style="15" customWidth="1"/>
    <col min="12759" max="12761" width="22" style="15" customWidth="1"/>
    <col min="12762" max="12762" width="16.85546875" style="15" bestFit="1" customWidth="1"/>
    <col min="12763" max="13007" width="9.140625" style="15"/>
    <col min="13008" max="13008" width="47.140625" style="15" customWidth="1"/>
    <col min="13009" max="13009" width="27.140625" style="15" customWidth="1"/>
    <col min="13010" max="13010" width="22.140625" style="15" customWidth="1"/>
    <col min="13011" max="13011" width="19" style="15" customWidth="1"/>
    <col min="13012" max="13012" width="21.42578125" style="15" customWidth="1"/>
    <col min="13013" max="13013" width="20.7109375" style="15" customWidth="1"/>
    <col min="13014" max="13014" width="20.140625" style="15" customWidth="1"/>
    <col min="13015" max="13017" width="22" style="15" customWidth="1"/>
    <col min="13018" max="13018" width="16.85546875" style="15" bestFit="1" customWidth="1"/>
    <col min="13019" max="13263" width="9.140625" style="15"/>
    <col min="13264" max="13264" width="47.140625" style="15" customWidth="1"/>
    <col min="13265" max="13265" width="27.140625" style="15" customWidth="1"/>
    <col min="13266" max="13266" width="22.140625" style="15" customWidth="1"/>
    <col min="13267" max="13267" width="19" style="15" customWidth="1"/>
    <col min="13268" max="13268" width="21.42578125" style="15" customWidth="1"/>
    <col min="13269" max="13269" width="20.7109375" style="15" customWidth="1"/>
    <col min="13270" max="13270" width="20.140625" style="15" customWidth="1"/>
    <col min="13271" max="13273" width="22" style="15" customWidth="1"/>
    <col min="13274" max="13274" width="16.85546875" style="15" bestFit="1" customWidth="1"/>
    <col min="13275" max="13519" width="9.140625" style="15"/>
    <col min="13520" max="13520" width="47.140625" style="15" customWidth="1"/>
    <col min="13521" max="13521" width="27.140625" style="15" customWidth="1"/>
    <col min="13522" max="13522" width="22.140625" style="15" customWidth="1"/>
    <col min="13523" max="13523" width="19" style="15" customWidth="1"/>
    <col min="13524" max="13524" width="21.42578125" style="15" customWidth="1"/>
    <col min="13525" max="13525" width="20.7109375" style="15" customWidth="1"/>
    <col min="13526" max="13526" width="20.140625" style="15" customWidth="1"/>
    <col min="13527" max="13529" width="22" style="15" customWidth="1"/>
    <col min="13530" max="13530" width="16.85546875" style="15" bestFit="1" customWidth="1"/>
    <col min="13531" max="13775" width="9.140625" style="15"/>
    <col min="13776" max="13776" width="47.140625" style="15" customWidth="1"/>
    <col min="13777" max="13777" width="27.140625" style="15" customWidth="1"/>
    <col min="13778" max="13778" width="22.140625" style="15" customWidth="1"/>
    <col min="13779" max="13779" width="19" style="15" customWidth="1"/>
    <col min="13780" max="13780" width="21.42578125" style="15" customWidth="1"/>
    <col min="13781" max="13781" width="20.7109375" style="15" customWidth="1"/>
    <col min="13782" max="13782" width="20.140625" style="15" customWidth="1"/>
    <col min="13783" max="13785" width="22" style="15" customWidth="1"/>
    <col min="13786" max="13786" width="16.85546875" style="15" bestFit="1" customWidth="1"/>
    <col min="13787" max="14031" width="9.140625" style="15"/>
    <col min="14032" max="14032" width="47.140625" style="15" customWidth="1"/>
    <col min="14033" max="14033" width="27.140625" style="15" customWidth="1"/>
    <col min="14034" max="14034" width="22.140625" style="15" customWidth="1"/>
    <col min="14035" max="14035" width="19" style="15" customWidth="1"/>
    <col min="14036" max="14036" width="21.42578125" style="15" customWidth="1"/>
    <col min="14037" max="14037" width="20.7109375" style="15" customWidth="1"/>
    <col min="14038" max="14038" width="20.140625" style="15" customWidth="1"/>
    <col min="14039" max="14041" width="22" style="15" customWidth="1"/>
    <col min="14042" max="14042" width="16.85546875" style="15" bestFit="1" customWidth="1"/>
    <col min="14043" max="14287" width="9.140625" style="15"/>
    <col min="14288" max="14288" width="47.140625" style="15" customWidth="1"/>
    <col min="14289" max="14289" width="27.140625" style="15" customWidth="1"/>
    <col min="14290" max="14290" width="22.140625" style="15" customWidth="1"/>
    <col min="14291" max="14291" width="19" style="15" customWidth="1"/>
    <col min="14292" max="14292" width="21.42578125" style="15" customWidth="1"/>
    <col min="14293" max="14293" width="20.7109375" style="15" customWidth="1"/>
    <col min="14294" max="14294" width="20.140625" style="15" customWidth="1"/>
    <col min="14295" max="14297" width="22" style="15" customWidth="1"/>
    <col min="14298" max="14298" width="16.85546875" style="15" bestFit="1" customWidth="1"/>
    <col min="14299" max="14543" width="9.140625" style="15"/>
    <col min="14544" max="14544" width="47.140625" style="15" customWidth="1"/>
    <col min="14545" max="14545" width="27.140625" style="15" customWidth="1"/>
    <col min="14546" max="14546" width="22.140625" style="15" customWidth="1"/>
    <col min="14547" max="14547" width="19" style="15" customWidth="1"/>
    <col min="14548" max="14548" width="21.42578125" style="15" customWidth="1"/>
    <col min="14549" max="14549" width="20.7109375" style="15" customWidth="1"/>
    <col min="14550" max="14550" width="20.140625" style="15" customWidth="1"/>
    <col min="14551" max="14553" width="22" style="15" customWidth="1"/>
    <col min="14554" max="14554" width="16.85546875" style="15" bestFit="1" customWidth="1"/>
    <col min="14555" max="14799" width="9.140625" style="15"/>
    <col min="14800" max="14800" width="47.140625" style="15" customWidth="1"/>
    <col min="14801" max="14801" width="27.140625" style="15" customWidth="1"/>
    <col min="14802" max="14802" width="22.140625" style="15" customWidth="1"/>
    <col min="14803" max="14803" width="19" style="15" customWidth="1"/>
    <col min="14804" max="14804" width="21.42578125" style="15" customWidth="1"/>
    <col min="14805" max="14805" width="20.7109375" style="15" customWidth="1"/>
    <col min="14806" max="14806" width="20.140625" style="15" customWidth="1"/>
    <col min="14807" max="14809" width="22" style="15" customWidth="1"/>
    <col min="14810" max="14810" width="16.85546875" style="15" bestFit="1" customWidth="1"/>
    <col min="14811" max="15055" width="9.140625" style="15"/>
    <col min="15056" max="15056" width="47.140625" style="15" customWidth="1"/>
    <col min="15057" max="15057" width="27.140625" style="15" customWidth="1"/>
    <col min="15058" max="15058" width="22.140625" style="15" customWidth="1"/>
    <col min="15059" max="15059" width="19" style="15" customWidth="1"/>
    <col min="15060" max="15060" width="21.42578125" style="15" customWidth="1"/>
    <col min="15061" max="15061" width="20.7109375" style="15" customWidth="1"/>
    <col min="15062" max="15062" width="20.140625" style="15" customWidth="1"/>
    <col min="15063" max="15065" width="22" style="15" customWidth="1"/>
    <col min="15066" max="15066" width="16.85546875" style="15" bestFit="1" customWidth="1"/>
    <col min="15067" max="15311" width="9.140625" style="15"/>
    <col min="15312" max="15312" width="47.140625" style="15" customWidth="1"/>
    <col min="15313" max="15313" width="27.140625" style="15" customWidth="1"/>
    <col min="15314" max="15314" width="22.140625" style="15" customWidth="1"/>
    <col min="15315" max="15315" width="19" style="15" customWidth="1"/>
    <col min="15316" max="15316" width="21.42578125" style="15" customWidth="1"/>
    <col min="15317" max="15317" width="20.7109375" style="15" customWidth="1"/>
    <col min="15318" max="15318" width="20.140625" style="15" customWidth="1"/>
    <col min="15319" max="15321" width="22" style="15" customWidth="1"/>
    <col min="15322" max="15322" width="16.85546875" style="15" bestFit="1" customWidth="1"/>
    <col min="15323" max="15567" width="9.140625" style="15"/>
    <col min="15568" max="15568" width="47.140625" style="15" customWidth="1"/>
    <col min="15569" max="15569" width="27.140625" style="15" customWidth="1"/>
    <col min="15570" max="15570" width="22.140625" style="15" customWidth="1"/>
    <col min="15571" max="15571" width="19" style="15" customWidth="1"/>
    <col min="15572" max="15572" width="21.42578125" style="15" customWidth="1"/>
    <col min="15573" max="15573" width="20.7109375" style="15" customWidth="1"/>
    <col min="15574" max="15574" width="20.140625" style="15" customWidth="1"/>
    <col min="15575" max="15577" width="22" style="15" customWidth="1"/>
    <col min="15578" max="15578" width="16.85546875" style="15" bestFit="1" customWidth="1"/>
    <col min="15579" max="15823" width="9.140625" style="15"/>
    <col min="15824" max="15824" width="47.140625" style="15" customWidth="1"/>
    <col min="15825" max="15825" width="27.140625" style="15" customWidth="1"/>
    <col min="15826" max="15826" width="22.140625" style="15" customWidth="1"/>
    <col min="15827" max="15827" width="19" style="15" customWidth="1"/>
    <col min="15828" max="15828" width="21.42578125" style="15" customWidth="1"/>
    <col min="15829" max="15829" width="20.7109375" style="15" customWidth="1"/>
    <col min="15830" max="15830" width="20.140625" style="15" customWidth="1"/>
    <col min="15831" max="15833" width="22" style="15" customWidth="1"/>
    <col min="15834" max="15834" width="16.85546875" style="15" bestFit="1" customWidth="1"/>
    <col min="15835" max="16079" width="9.140625" style="15"/>
    <col min="16080" max="16080" width="47.140625" style="15" customWidth="1"/>
    <col min="16081" max="16081" width="27.140625" style="15" customWidth="1"/>
    <col min="16082" max="16082" width="22.140625" style="15" customWidth="1"/>
    <col min="16083" max="16083" width="19" style="15" customWidth="1"/>
    <col min="16084" max="16084" width="21.42578125" style="15" customWidth="1"/>
    <col min="16085" max="16085" width="20.7109375" style="15" customWidth="1"/>
    <col min="16086" max="16086" width="20.140625" style="15" customWidth="1"/>
    <col min="16087" max="16089" width="22" style="15" customWidth="1"/>
    <col min="16090" max="16090" width="16.85546875" style="15" bestFit="1" customWidth="1"/>
    <col min="16091" max="16384" width="9.140625" style="15"/>
  </cols>
  <sheetData>
    <row r="1" spans="1:7" ht="45" customHeight="1">
      <c r="E1" s="61" t="s">
        <v>71</v>
      </c>
      <c r="F1" s="61"/>
      <c r="G1" s="61"/>
    </row>
    <row r="2" spans="1:7" ht="60" customHeight="1">
      <c r="A2" s="62" t="s">
        <v>70</v>
      </c>
      <c r="B2" s="62"/>
      <c r="C2" s="62"/>
      <c r="D2" s="62"/>
      <c r="E2" s="62"/>
      <c r="F2" s="62"/>
      <c r="G2" s="62"/>
    </row>
    <row r="3" spans="1:7" ht="10.5" customHeight="1">
      <c r="D3" s="64"/>
      <c r="E3" s="64"/>
    </row>
    <row r="4" spans="1:7" s="18" customFormat="1" ht="44.25" customHeight="1">
      <c r="A4" s="16" t="s">
        <v>0</v>
      </c>
      <c r="B4" s="17" t="s">
        <v>20</v>
      </c>
      <c r="C4" s="16" t="s">
        <v>1</v>
      </c>
      <c r="D4" s="16" t="s">
        <v>2</v>
      </c>
      <c r="E4" s="16" t="s">
        <v>3</v>
      </c>
      <c r="F4" s="16" t="s">
        <v>35</v>
      </c>
      <c r="G4" s="16" t="s">
        <v>60</v>
      </c>
    </row>
    <row r="5" spans="1:7" s="18" customFormat="1" ht="29.25" customHeight="1">
      <c r="A5" s="42" t="s">
        <v>21</v>
      </c>
      <c r="B5" s="43"/>
      <c r="C5" s="43"/>
      <c r="D5" s="43"/>
      <c r="E5" s="43"/>
      <c r="F5" s="43"/>
      <c r="G5" s="44"/>
    </row>
    <row r="6" spans="1:7" s="18" customFormat="1" ht="27.75" customHeight="1">
      <c r="A6" s="42" t="s">
        <v>4</v>
      </c>
      <c r="B6" s="43"/>
      <c r="C6" s="43"/>
      <c r="D6" s="43"/>
      <c r="E6" s="43"/>
      <c r="F6" s="43"/>
      <c r="G6" s="44"/>
    </row>
    <row r="7" spans="1:7" s="18" customFormat="1" ht="25.5" customHeight="1">
      <c r="A7" s="56" t="s">
        <v>5</v>
      </c>
      <c r="B7" s="48" t="s">
        <v>22</v>
      </c>
      <c r="C7" s="16" t="s">
        <v>6</v>
      </c>
      <c r="D7" s="19">
        <f>D8+D9+D10</f>
        <v>2520538.54</v>
      </c>
      <c r="E7" s="19">
        <f>E8+E9+E10</f>
        <v>2555217.6</v>
      </c>
      <c r="F7" s="19">
        <f>F8+F9+F10</f>
        <v>2475939.1</v>
      </c>
      <c r="G7" s="19">
        <f>G8+G9+G10</f>
        <v>2475939.1</v>
      </c>
    </row>
    <row r="8" spans="1:7" ht="25.5" customHeight="1">
      <c r="A8" s="56"/>
      <c r="B8" s="49"/>
      <c r="C8" s="16" t="s">
        <v>7</v>
      </c>
      <c r="D8" s="27">
        <f>D17+D18</f>
        <v>789158</v>
      </c>
      <c r="E8" s="27">
        <f t="shared" ref="E8:G8" si="0">E17+E18</f>
        <v>871323.3</v>
      </c>
      <c r="F8" s="27">
        <f t="shared" ref="F8" si="1">F17+F18</f>
        <v>792044.8</v>
      </c>
      <c r="G8" s="27">
        <f t="shared" si="0"/>
        <v>792044.8</v>
      </c>
    </row>
    <row r="9" spans="1:7" ht="23.25" customHeight="1">
      <c r="A9" s="56"/>
      <c r="B9" s="49"/>
      <c r="C9" s="16" t="s">
        <v>8</v>
      </c>
      <c r="D9" s="27">
        <f>D13+D14+D15+D16</f>
        <v>1663995.34</v>
      </c>
      <c r="E9" s="27">
        <f t="shared" ref="E9:G9" si="2">E13+E14+E15+E16</f>
        <v>1617144.7</v>
      </c>
      <c r="F9" s="27">
        <f t="shared" ref="F9" si="3">F13+F14+F15+F16</f>
        <v>1617144.7</v>
      </c>
      <c r="G9" s="27">
        <f t="shared" si="2"/>
        <v>1617144.7</v>
      </c>
    </row>
    <row r="10" spans="1:7" ht="31.5">
      <c r="A10" s="56"/>
      <c r="B10" s="49"/>
      <c r="C10" s="16" t="s">
        <v>9</v>
      </c>
      <c r="D10" s="27">
        <f>D12</f>
        <v>67385.2</v>
      </c>
      <c r="E10" s="27">
        <f t="shared" ref="E10:G10" si="4">E12</f>
        <v>66749.600000000006</v>
      </c>
      <c r="F10" s="27">
        <f t="shared" ref="F10" si="5">F12</f>
        <v>66749.600000000006</v>
      </c>
      <c r="G10" s="27">
        <f t="shared" si="4"/>
        <v>66749.600000000006</v>
      </c>
    </row>
    <row r="11" spans="1:7">
      <c r="A11" s="20" t="s">
        <v>10</v>
      </c>
      <c r="B11" s="49"/>
      <c r="C11" s="16"/>
      <c r="D11" s="19"/>
      <c r="E11" s="19"/>
      <c r="F11" s="19"/>
      <c r="G11" s="19"/>
    </row>
    <row r="12" spans="1:7" ht="108" customHeight="1">
      <c r="A12" s="20" t="s">
        <v>43</v>
      </c>
      <c r="B12" s="49"/>
      <c r="C12" s="28" t="s">
        <v>9</v>
      </c>
      <c r="D12" s="29">
        <v>67385.2</v>
      </c>
      <c r="E12" s="19">
        <v>66749.600000000006</v>
      </c>
      <c r="F12" s="19">
        <v>66749.600000000006</v>
      </c>
      <c r="G12" s="19">
        <v>66749.600000000006</v>
      </c>
    </row>
    <row r="13" spans="1:7" ht="77.25" customHeight="1">
      <c r="A13" s="20" t="s">
        <v>44</v>
      </c>
      <c r="B13" s="49"/>
      <c r="C13" s="28" t="s">
        <v>8</v>
      </c>
      <c r="D13" s="19">
        <v>790425.5</v>
      </c>
      <c r="E13" s="19">
        <v>731715.4</v>
      </c>
      <c r="F13" s="19">
        <v>731715.4</v>
      </c>
      <c r="G13" s="19">
        <v>731715.4</v>
      </c>
    </row>
    <row r="14" spans="1:7" ht="97.5" customHeight="1">
      <c r="A14" s="20" t="s">
        <v>45</v>
      </c>
      <c r="B14" s="49"/>
      <c r="C14" s="28" t="s">
        <v>8</v>
      </c>
      <c r="D14" s="19">
        <v>832795.43</v>
      </c>
      <c r="E14" s="19">
        <v>832870.6</v>
      </c>
      <c r="F14" s="19">
        <v>832870.6</v>
      </c>
      <c r="G14" s="19">
        <v>832870.6</v>
      </c>
    </row>
    <row r="15" spans="1:7" ht="104.25" customHeight="1">
      <c r="A15" s="20" t="s">
        <v>46</v>
      </c>
      <c r="B15" s="49"/>
      <c r="C15" s="28" t="s">
        <v>8</v>
      </c>
      <c r="D15" s="19">
        <v>39763.51</v>
      </c>
      <c r="E15" s="19">
        <v>51547.8</v>
      </c>
      <c r="F15" s="19">
        <v>51547.8</v>
      </c>
      <c r="G15" s="19">
        <v>51547.8</v>
      </c>
    </row>
    <row r="16" spans="1:7" ht="92.25" customHeight="1">
      <c r="A16" s="20" t="s">
        <v>47</v>
      </c>
      <c r="B16" s="49"/>
      <c r="C16" s="28" t="s">
        <v>8</v>
      </c>
      <c r="D16" s="19">
        <v>1010.9</v>
      </c>
      <c r="E16" s="19">
        <v>1010.9</v>
      </c>
      <c r="F16" s="19">
        <v>1010.9</v>
      </c>
      <c r="G16" s="19">
        <v>1010.9</v>
      </c>
    </row>
    <row r="17" spans="1:7" ht="44.25" customHeight="1">
      <c r="A17" s="20" t="s">
        <v>48</v>
      </c>
      <c r="B17" s="49"/>
      <c r="C17" s="28" t="s">
        <v>7</v>
      </c>
      <c r="D17" s="19">
        <v>783158</v>
      </c>
      <c r="E17" s="19">
        <v>871323.3</v>
      </c>
      <c r="F17" s="19">
        <v>790544.8</v>
      </c>
      <c r="G17" s="19">
        <v>790544.8</v>
      </c>
    </row>
    <row r="18" spans="1:7" ht="66.75" customHeight="1">
      <c r="A18" s="20" t="s">
        <v>49</v>
      </c>
      <c r="B18" s="49"/>
      <c r="C18" s="16" t="str">
        <f>C8</f>
        <v>местный бюджет</v>
      </c>
      <c r="D18" s="27">
        <v>6000</v>
      </c>
      <c r="E18" s="19">
        <v>0</v>
      </c>
      <c r="F18" s="19">
        <v>1500</v>
      </c>
      <c r="G18" s="19">
        <v>1500</v>
      </c>
    </row>
    <row r="19" spans="1:7" ht="23.25" customHeight="1">
      <c r="A19" s="52" t="s">
        <v>11</v>
      </c>
      <c r="B19" s="49"/>
      <c r="C19" s="16" t="s">
        <v>6</v>
      </c>
      <c r="D19" s="19">
        <f>D20+D21</f>
        <v>182021.30099999998</v>
      </c>
      <c r="E19" s="19">
        <f t="shared" ref="E19:G19" si="6">E20+E21</f>
        <v>73621.3</v>
      </c>
      <c r="F19" s="19">
        <f t="shared" ref="F19" si="7">F20+F21</f>
        <v>69590.2</v>
      </c>
      <c r="G19" s="19">
        <f t="shared" si="6"/>
        <v>50841</v>
      </c>
    </row>
    <row r="20" spans="1:7" ht="23.25" customHeight="1">
      <c r="A20" s="53"/>
      <c r="B20" s="49"/>
      <c r="C20" s="16" t="s">
        <v>7</v>
      </c>
      <c r="D20" s="24">
        <f>D25+D27+D31+D33+D34+D36+D39</f>
        <v>168300.20099999997</v>
      </c>
      <c r="E20" s="24">
        <f>E25+E27+E31+E33+E34+E36+E39+E38</f>
        <v>55951.4</v>
      </c>
      <c r="F20" s="24">
        <f t="shared" ref="F20" si="8">F25+F27+F31+F33+F34+F36+F39+F38</f>
        <v>31403.3</v>
      </c>
      <c r="G20" s="24">
        <f>G25+G27+G31+G33+G34+G36+G39+G38+G29</f>
        <v>31503.3</v>
      </c>
    </row>
    <row r="21" spans="1:7" ht="25.5" customHeight="1">
      <c r="A21" s="53"/>
      <c r="B21" s="49"/>
      <c r="C21" s="16" t="s">
        <v>8</v>
      </c>
      <c r="D21" s="24">
        <f>D24+D26+D28+D32+D35</f>
        <v>13721.099999999999</v>
      </c>
      <c r="E21" s="24">
        <f>E24+E26+E28+E32+E35+E37</f>
        <v>17669.900000000001</v>
      </c>
      <c r="F21" s="24">
        <f t="shared" ref="F21" si="9">F24+F26+F28+F32+F35+F37</f>
        <v>38186.9</v>
      </c>
      <c r="G21" s="24">
        <f>G24+G26+G28+G32+G35+G37+G30</f>
        <v>19337.7</v>
      </c>
    </row>
    <row r="22" spans="1:7" ht="31.5" customHeight="1">
      <c r="A22" s="54"/>
      <c r="B22" s="49"/>
      <c r="C22" s="16" t="s">
        <v>9</v>
      </c>
      <c r="D22" s="24">
        <v>0</v>
      </c>
      <c r="E22" s="19">
        <v>0</v>
      </c>
      <c r="F22" s="19">
        <v>0</v>
      </c>
      <c r="G22" s="19">
        <v>0</v>
      </c>
    </row>
    <row r="23" spans="1:7" ht="25.5" customHeight="1">
      <c r="A23" s="20" t="s">
        <v>10</v>
      </c>
      <c r="B23" s="49"/>
      <c r="C23" s="16"/>
      <c r="D23" s="19"/>
      <c r="E23" s="19">
        <v>0</v>
      </c>
      <c r="F23" s="19">
        <v>0</v>
      </c>
      <c r="G23" s="19">
        <v>0</v>
      </c>
    </row>
    <row r="24" spans="1:7" ht="95.25" customHeight="1">
      <c r="A24" s="39" t="s">
        <v>45</v>
      </c>
      <c r="B24" s="49"/>
      <c r="C24" s="16" t="s">
        <v>8</v>
      </c>
      <c r="D24" s="30">
        <v>10380.299999999999</v>
      </c>
      <c r="E24" s="30">
        <v>10305.1</v>
      </c>
      <c r="F24" s="30">
        <v>10305.1</v>
      </c>
      <c r="G24" s="30">
        <v>10305.1</v>
      </c>
    </row>
    <row r="25" spans="1:7" ht="63" customHeight="1">
      <c r="A25" s="50" t="s">
        <v>50</v>
      </c>
      <c r="B25" s="49"/>
      <c r="C25" s="16" t="s">
        <v>7</v>
      </c>
      <c r="D25" s="30">
        <v>37</v>
      </c>
      <c r="E25" s="30">
        <v>50</v>
      </c>
      <c r="F25" s="30">
        <v>50</v>
      </c>
      <c r="G25" s="30">
        <v>50</v>
      </c>
    </row>
    <row r="26" spans="1:7">
      <c r="A26" s="51"/>
      <c r="B26" s="49"/>
      <c r="C26" s="16" t="s">
        <v>8</v>
      </c>
      <c r="D26" s="30">
        <v>697.6</v>
      </c>
      <c r="E26" s="30">
        <v>621.29999999999995</v>
      </c>
      <c r="F26" s="30">
        <v>621.29999999999995</v>
      </c>
      <c r="G26" s="30">
        <v>621.29999999999995</v>
      </c>
    </row>
    <row r="27" spans="1:7" ht="31.5" customHeight="1">
      <c r="A27" s="50" t="s">
        <v>61</v>
      </c>
      <c r="B27" s="49"/>
      <c r="C27" s="16" t="s">
        <v>7</v>
      </c>
      <c r="D27" s="30">
        <v>0</v>
      </c>
      <c r="E27" s="30">
        <v>50</v>
      </c>
      <c r="F27" s="30">
        <v>50</v>
      </c>
      <c r="G27" s="30">
        <v>50</v>
      </c>
    </row>
    <row r="28" spans="1:7" ht="21.75" customHeight="1">
      <c r="A28" s="51"/>
      <c r="B28" s="49"/>
      <c r="C28" s="16" t="s">
        <v>8</v>
      </c>
      <c r="D28" s="30">
        <v>0</v>
      </c>
      <c r="E28" s="30">
        <f>1386.4-156.1</f>
        <v>1230.3000000000002</v>
      </c>
      <c r="F28" s="30">
        <v>1386.4</v>
      </c>
      <c r="G28" s="30">
        <v>1386.4</v>
      </c>
    </row>
    <row r="29" spans="1:7" ht="22.5" customHeight="1">
      <c r="A29" s="50" t="s">
        <v>51</v>
      </c>
      <c r="B29" s="49"/>
      <c r="C29" s="16" t="s">
        <v>7</v>
      </c>
      <c r="D29" s="30">
        <v>0</v>
      </c>
      <c r="E29" s="30">
        <v>0</v>
      </c>
      <c r="F29" s="30">
        <v>0</v>
      </c>
      <c r="G29" s="30">
        <v>50</v>
      </c>
    </row>
    <row r="30" spans="1:7" ht="27" customHeight="1">
      <c r="A30" s="51"/>
      <c r="B30" s="49"/>
      <c r="C30" s="16" t="s">
        <v>8</v>
      </c>
      <c r="D30" s="30">
        <v>0</v>
      </c>
      <c r="E30" s="30">
        <v>0</v>
      </c>
      <c r="F30" s="30">
        <v>0</v>
      </c>
      <c r="G30" s="30">
        <v>1511.7</v>
      </c>
    </row>
    <row r="31" spans="1:7" ht="31.5" customHeight="1">
      <c r="A31" s="50" t="s">
        <v>52</v>
      </c>
      <c r="B31" s="49"/>
      <c r="C31" s="16" t="s">
        <v>7</v>
      </c>
      <c r="D31" s="30">
        <f>88.55+21.45</f>
        <v>110</v>
      </c>
      <c r="E31" s="30">
        <v>10</v>
      </c>
      <c r="F31" s="30">
        <v>10</v>
      </c>
      <c r="G31" s="30">
        <v>10</v>
      </c>
    </row>
    <row r="32" spans="1:7" ht="25.5" customHeight="1">
      <c r="A32" s="55"/>
      <c r="B32" s="49"/>
      <c r="C32" s="16" t="s">
        <v>8</v>
      </c>
      <c r="D32" s="30">
        <v>910.4</v>
      </c>
      <c r="E32" s="30">
        <v>1064.7</v>
      </c>
      <c r="F32" s="30">
        <v>1064.7</v>
      </c>
      <c r="G32" s="30">
        <v>1064.7</v>
      </c>
    </row>
    <row r="33" spans="1:7" ht="46.5" customHeight="1">
      <c r="A33" s="40" t="s">
        <v>53</v>
      </c>
      <c r="B33" s="49"/>
      <c r="C33" s="16" t="s">
        <v>7</v>
      </c>
      <c r="D33" s="30">
        <v>112761.4</v>
      </c>
      <c r="E33" s="30">
        <v>42053.3</v>
      </c>
      <c r="F33" s="30">
        <v>31043.3</v>
      </c>
      <c r="G33" s="30">
        <v>31293.3</v>
      </c>
    </row>
    <row r="34" spans="1:7" ht="29.25" customHeight="1">
      <c r="A34" s="50" t="s">
        <v>54</v>
      </c>
      <c r="B34" s="49"/>
      <c r="C34" s="16" t="s">
        <v>7</v>
      </c>
      <c r="D34" s="30">
        <v>112</v>
      </c>
      <c r="E34" s="30">
        <v>50</v>
      </c>
      <c r="F34" s="30">
        <v>50</v>
      </c>
      <c r="G34" s="30">
        <v>50</v>
      </c>
    </row>
    <row r="35" spans="1:7" ht="78.75" customHeight="1">
      <c r="A35" s="51"/>
      <c r="B35" s="49"/>
      <c r="C35" s="16" t="s">
        <v>8</v>
      </c>
      <c r="D35" s="30">
        <v>1732.8</v>
      </c>
      <c r="E35" s="30">
        <v>4448.5</v>
      </c>
      <c r="F35" s="30">
        <v>4448.5</v>
      </c>
      <c r="G35" s="30">
        <v>4448.5</v>
      </c>
    </row>
    <row r="36" spans="1:7" ht="45.75" customHeight="1">
      <c r="A36" s="40" t="s">
        <v>48</v>
      </c>
      <c r="B36" s="49"/>
      <c r="C36" s="16" t="s">
        <v>7</v>
      </c>
      <c r="D36" s="30">
        <v>53876.500999999997</v>
      </c>
      <c r="E36" s="30">
        <v>3838.1</v>
      </c>
      <c r="F36" s="30">
        <v>0</v>
      </c>
      <c r="G36" s="30">
        <v>0</v>
      </c>
    </row>
    <row r="37" spans="1:7" ht="51.75" customHeight="1">
      <c r="A37" s="46" t="s">
        <v>67</v>
      </c>
      <c r="B37" s="49"/>
      <c r="C37" s="16" t="s">
        <v>8</v>
      </c>
      <c r="D37" s="30">
        <v>0</v>
      </c>
      <c r="E37" s="30">
        <v>0</v>
      </c>
      <c r="F37" s="30">
        <v>20360.900000000001</v>
      </c>
      <c r="G37" s="30">
        <v>0</v>
      </c>
    </row>
    <row r="38" spans="1:7" ht="39.75" customHeight="1">
      <c r="A38" s="47"/>
      <c r="B38" s="49"/>
      <c r="C38" s="16" t="s">
        <v>7</v>
      </c>
      <c r="D38" s="30">
        <v>0</v>
      </c>
      <c r="E38" s="30">
        <v>0</v>
      </c>
      <c r="F38" s="30">
        <v>200</v>
      </c>
      <c r="G38" s="30">
        <v>0</v>
      </c>
    </row>
    <row r="39" spans="1:7" ht="70.5" customHeight="1">
      <c r="A39" s="20" t="s">
        <v>42</v>
      </c>
      <c r="B39" s="17" t="s">
        <v>69</v>
      </c>
      <c r="C39" s="16" t="s">
        <v>7</v>
      </c>
      <c r="D39" s="19">
        <v>1403.3</v>
      </c>
      <c r="E39" s="19">
        <v>9900</v>
      </c>
      <c r="F39" s="19">
        <v>0</v>
      </c>
      <c r="G39" s="19">
        <v>0</v>
      </c>
    </row>
    <row r="40" spans="1:7" ht="30" customHeight="1">
      <c r="A40" s="52" t="s">
        <v>12</v>
      </c>
      <c r="B40" s="60"/>
      <c r="C40" s="16" t="s">
        <v>6</v>
      </c>
      <c r="D40" s="24">
        <f>D41+D42+D43</f>
        <v>172662.28</v>
      </c>
      <c r="E40" s="24">
        <f t="shared" ref="E40:G40" si="10">E41+E42+E43</f>
        <v>175267</v>
      </c>
      <c r="F40" s="24">
        <f t="shared" ref="F40" si="11">F41+F42+F43</f>
        <v>171289.60000000001</v>
      </c>
      <c r="G40" s="24">
        <f t="shared" si="10"/>
        <v>168954.19999999998</v>
      </c>
    </row>
    <row r="41" spans="1:7" ht="32.25" customHeight="1">
      <c r="A41" s="53"/>
      <c r="B41" s="60"/>
      <c r="C41" s="16" t="s">
        <v>7</v>
      </c>
      <c r="D41" s="19">
        <f>D46+D48+D50+D53+D55+D56</f>
        <v>35838.379999999997</v>
      </c>
      <c r="E41" s="19">
        <f t="shared" ref="E41:G41" si="12">E46+E48+E50+E53+E55+E56</f>
        <v>28702.899999999998</v>
      </c>
      <c r="F41" s="19">
        <f t="shared" ref="F41" si="13">F46+F48+F50+F53+F55+F56</f>
        <v>28272.899999999998</v>
      </c>
      <c r="G41" s="19">
        <f t="shared" si="12"/>
        <v>28272.899999999998</v>
      </c>
    </row>
    <row r="42" spans="1:7" ht="28.5" customHeight="1">
      <c r="A42" s="53"/>
      <c r="B42" s="60"/>
      <c r="C42" s="16" t="s">
        <v>8</v>
      </c>
      <c r="D42" s="24">
        <f>D45+D47+D49+D51+D54+D57</f>
        <v>67271.432610000003</v>
      </c>
      <c r="E42" s="24">
        <f>E45+E47+E49+E51+E54+E57</f>
        <v>73333.700000000012</v>
      </c>
      <c r="F42" s="24">
        <f>F45+F47+F49+F51+F54+F57</f>
        <v>73909.700000000012</v>
      </c>
      <c r="G42" s="24">
        <f t="shared" ref="G42" si="14">G45+G47+G49+G51+G54+G57</f>
        <v>75120.899999999994</v>
      </c>
    </row>
    <row r="43" spans="1:7" ht="37.5" customHeight="1">
      <c r="A43" s="54"/>
      <c r="B43" s="60"/>
      <c r="C43" s="16" t="s">
        <v>9</v>
      </c>
      <c r="D43" s="24">
        <f>D52</f>
        <v>69552.467390000005</v>
      </c>
      <c r="E43" s="24">
        <f t="shared" ref="E43:G43" si="15">E52</f>
        <v>73230.399999999994</v>
      </c>
      <c r="F43" s="24">
        <f t="shared" ref="F43" si="16">F52</f>
        <v>69107</v>
      </c>
      <c r="G43" s="24">
        <f t="shared" si="15"/>
        <v>65560.399999999994</v>
      </c>
    </row>
    <row r="44" spans="1:7" ht="18" customHeight="1">
      <c r="A44" s="20" t="s">
        <v>10</v>
      </c>
      <c r="B44" s="60"/>
      <c r="C44" s="16"/>
      <c r="D44" s="19"/>
      <c r="E44" s="19"/>
      <c r="F44" s="19"/>
      <c r="G44" s="19"/>
    </row>
    <row r="45" spans="1:7" ht="171.75" customHeight="1">
      <c r="A45" s="20" t="s">
        <v>41</v>
      </c>
      <c r="B45" s="60"/>
      <c r="C45" s="16" t="s">
        <v>8</v>
      </c>
      <c r="D45" s="31">
        <v>2355.6</v>
      </c>
      <c r="E45" s="32">
        <v>2315.5</v>
      </c>
      <c r="F45" s="32">
        <v>2315.5</v>
      </c>
      <c r="G45" s="32">
        <v>2315.5</v>
      </c>
    </row>
    <row r="46" spans="1:7" ht="33.75" customHeight="1">
      <c r="A46" s="52" t="s">
        <v>55</v>
      </c>
      <c r="B46" s="60"/>
      <c r="C46" s="16" t="s">
        <v>7</v>
      </c>
      <c r="D46" s="19">
        <v>50</v>
      </c>
      <c r="E46" s="19">
        <v>50</v>
      </c>
      <c r="F46" s="19">
        <v>50</v>
      </c>
      <c r="G46" s="19">
        <v>50</v>
      </c>
    </row>
    <row r="47" spans="1:7" ht="29.25" customHeight="1">
      <c r="A47" s="54"/>
      <c r="B47" s="60"/>
      <c r="C47" s="16" t="s">
        <v>8</v>
      </c>
      <c r="D47" s="19">
        <v>9603.1</v>
      </c>
      <c r="E47" s="19">
        <v>9690.9</v>
      </c>
      <c r="F47" s="19">
        <v>9690.9</v>
      </c>
      <c r="G47" s="19">
        <v>9690.9</v>
      </c>
    </row>
    <row r="48" spans="1:7" ht="30" customHeight="1">
      <c r="A48" s="52" t="s">
        <v>56</v>
      </c>
      <c r="B48" s="60"/>
      <c r="C48" s="16" t="s">
        <v>7</v>
      </c>
      <c r="D48" s="19">
        <v>1368</v>
      </c>
      <c r="E48" s="19">
        <v>1487.3</v>
      </c>
      <c r="F48" s="19">
        <v>1487.3</v>
      </c>
      <c r="G48" s="19">
        <v>1487.3</v>
      </c>
    </row>
    <row r="49" spans="1:7" ht="29.25" customHeight="1">
      <c r="A49" s="54"/>
      <c r="B49" s="60"/>
      <c r="C49" s="16" t="s">
        <v>8</v>
      </c>
      <c r="D49" s="19">
        <v>4508.3</v>
      </c>
      <c r="E49" s="19">
        <f>5022.4-E48</f>
        <v>3535.0999999999995</v>
      </c>
      <c r="F49" s="19">
        <f t="shared" ref="F49:G49" si="17">5022.4-F48</f>
        <v>3535.0999999999995</v>
      </c>
      <c r="G49" s="19">
        <f t="shared" si="17"/>
        <v>3535.0999999999995</v>
      </c>
    </row>
    <row r="50" spans="1:7" ht="31.5" customHeight="1">
      <c r="A50" s="52" t="s">
        <v>57</v>
      </c>
      <c r="B50" s="60"/>
      <c r="C50" s="16" t="s">
        <v>7</v>
      </c>
      <c r="D50" s="19">
        <v>100</v>
      </c>
      <c r="E50" s="19">
        <v>10</v>
      </c>
      <c r="F50" s="19">
        <v>10</v>
      </c>
      <c r="G50" s="19">
        <v>10</v>
      </c>
    </row>
    <row r="51" spans="1:7" ht="25.5" customHeight="1">
      <c r="A51" s="53"/>
      <c r="B51" s="60"/>
      <c r="C51" s="16" t="s">
        <v>8</v>
      </c>
      <c r="D51" s="19">
        <v>18488.632610000001</v>
      </c>
      <c r="E51" s="19">
        <v>19466.3</v>
      </c>
      <c r="F51" s="19">
        <v>20642.3</v>
      </c>
      <c r="G51" s="19">
        <v>21853.5</v>
      </c>
    </row>
    <row r="52" spans="1:7" ht="36" customHeight="1">
      <c r="A52" s="54"/>
      <c r="B52" s="60"/>
      <c r="C52" s="16" t="s">
        <v>9</v>
      </c>
      <c r="D52" s="19">
        <v>69552.467390000005</v>
      </c>
      <c r="E52" s="19">
        <v>73230.399999999994</v>
      </c>
      <c r="F52" s="19">
        <v>69107</v>
      </c>
      <c r="G52" s="19">
        <v>65560.399999999994</v>
      </c>
    </row>
    <row r="53" spans="1:7" ht="27" customHeight="1">
      <c r="A53" s="52" t="s">
        <v>58</v>
      </c>
      <c r="B53" s="60"/>
      <c r="C53" s="16" t="s">
        <v>7</v>
      </c>
      <c r="D53" s="19">
        <v>4584.6000000000004</v>
      </c>
      <c r="E53" s="19">
        <v>411.1</v>
      </c>
      <c r="F53" s="19">
        <v>411.1</v>
      </c>
      <c r="G53" s="19">
        <v>411.1</v>
      </c>
    </row>
    <row r="54" spans="1:7" ht="26.25" customHeight="1">
      <c r="A54" s="54"/>
      <c r="B54" s="60"/>
      <c r="C54" s="16" t="s">
        <v>8</v>
      </c>
      <c r="D54" s="19">
        <v>32045.8</v>
      </c>
      <c r="E54" s="19">
        <f>38137-411.1</f>
        <v>37725.9</v>
      </c>
      <c r="F54" s="19">
        <v>37725.9</v>
      </c>
      <c r="G54" s="19">
        <v>37725.9</v>
      </c>
    </row>
    <row r="55" spans="1:7" ht="39.75" customHeight="1">
      <c r="A55" s="20" t="s">
        <v>72</v>
      </c>
      <c r="B55" s="60"/>
      <c r="C55" s="16" t="s">
        <v>7</v>
      </c>
      <c r="D55" s="19">
        <v>917.28</v>
      </c>
      <c r="E55" s="33">
        <v>4069.9</v>
      </c>
      <c r="F55" s="33">
        <v>4069.9</v>
      </c>
      <c r="G55" s="33">
        <v>4069.9</v>
      </c>
    </row>
    <row r="56" spans="1:7" ht="42" customHeight="1">
      <c r="A56" s="20" t="s">
        <v>48</v>
      </c>
      <c r="B56" s="60"/>
      <c r="C56" s="16" t="s">
        <v>7</v>
      </c>
      <c r="D56" s="19">
        <v>28818.5</v>
      </c>
      <c r="E56" s="33">
        <v>22674.6</v>
      </c>
      <c r="F56" s="33">
        <v>22244.6</v>
      </c>
      <c r="G56" s="33">
        <v>22244.6</v>
      </c>
    </row>
    <row r="57" spans="1:7" ht="83.25" customHeight="1">
      <c r="A57" s="20" t="s">
        <v>59</v>
      </c>
      <c r="B57" s="60"/>
      <c r="C57" s="16" t="s">
        <v>8</v>
      </c>
      <c r="D57" s="19">
        <v>270</v>
      </c>
      <c r="E57" s="19">
        <v>600</v>
      </c>
      <c r="F57" s="19">
        <v>0</v>
      </c>
      <c r="G57" s="19">
        <v>0</v>
      </c>
    </row>
    <row r="58" spans="1:7" ht="38.25" customHeight="1">
      <c r="A58" s="20" t="s">
        <v>13</v>
      </c>
      <c r="B58" s="60"/>
      <c r="C58" s="16" t="s">
        <v>7</v>
      </c>
      <c r="D58" s="19">
        <v>8446.1</v>
      </c>
      <c r="E58" s="33">
        <v>7183.4</v>
      </c>
      <c r="F58" s="33">
        <v>5995.2</v>
      </c>
      <c r="G58" s="33">
        <v>5995.2</v>
      </c>
    </row>
    <row r="59" spans="1:7" ht="26.25" customHeight="1">
      <c r="A59" s="56" t="s">
        <v>14</v>
      </c>
      <c r="B59" s="60"/>
      <c r="C59" s="16" t="s">
        <v>6</v>
      </c>
      <c r="D59" s="19">
        <f>D60</f>
        <v>37216</v>
      </c>
      <c r="E59" s="19">
        <f t="shared" ref="E59:G59" si="18">E60</f>
        <v>41075.699999999997</v>
      </c>
      <c r="F59" s="19">
        <f t="shared" si="18"/>
        <v>36059.1</v>
      </c>
      <c r="G59" s="19">
        <f t="shared" si="18"/>
        <v>36059.1</v>
      </c>
    </row>
    <row r="60" spans="1:7" ht="25.5" customHeight="1">
      <c r="A60" s="56"/>
      <c r="B60" s="60"/>
      <c r="C60" s="16" t="s">
        <v>7</v>
      </c>
      <c r="D60" s="34">
        <v>37216</v>
      </c>
      <c r="E60" s="35">
        <v>41075.699999999997</v>
      </c>
      <c r="F60" s="35">
        <v>36059.1</v>
      </c>
      <c r="G60" s="35">
        <v>36059.1</v>
      </c>
    </row>
    <row r="61" spans="1:7" ht="24.75" customHeight="1">
      <c r="A61" s="56"/>
      <c r="B61" s="60"/>
      <c r="C61" s="16" t="s">
        <v>8</v>
      </c>
      <c r="D61" s="19">
        <v>0</v>
      </c>
      <c r="E61" s="19">
        <v>0</v>
      </c>
      <c r="F61" s="19">
        <v>0</v>
      </c>
      <c r="G61" s="19">
        <v>0</v>
      </c>
    </row>
    <row r="62" spans="1:7" ht="27.75" customHeight="1">
      <c r="A62" s="56" t="s">
        <v>15</v>
      </c>
      <c r="B62" s="60"/>
      <c r="C62" s="16" t="s">
        <v>6</v>
      </c>
      <c r="D62" s="19">
        <f>D63+D64</f>
        <v>55851.979999999996</v>
      </c>
      <c r="E62" s="19">
        <f t="shared" ref="E62:G62" si="19">E63+E64</f>
        <v>55343.7</v>
      </c>
      <c r="F62" s="19">
        <f t="shared" ref="F62" si="20">F63+F64</f>
        <v>55343.7</v>
      </c>
      <c r="G62" s="19">
        <f t="shared" si="19"/>
        <v>55343.7</v>
      </c>
    </row>
    <row r="63" spans="1:7" ht="27.75" customHeight="1">
      <c r="A63" s="56"/>
      <c r="B63" s="60"/>
      <c r="C63" s="16" t="s">
        <v>7</v>
      </c>
      <c r="D63" s="36">
        <f>D67</f>
        <v>503</v>
      </c>
      <c r="E63" s="36">
        <f t="shared" ref="E63:G63" si="21">E67</f>
        <v>50</v>
      </c>
      <c r="F63" s="36">
        <f t="shared" ref="F63" si="22">F67</f>
        <v>50</v>
      </c>
      <c r="G63" s="36">
        <f t="shared" si="21"/>
        <v>50</v>
      </c>
    </row>
    <row r="64" spans="1:7" ht="32.25" customHeight="1">
      <c r="A64" s="56"/>
      <c r="B64" s="60"/>
      <c r="C64" s="16" t="s">
        <v>8</v>
      </c>
      <c r="D64" s="36">
        <f>D66+D68+D70+D69</f>
        <v>55348.979999999996</v>
      </c>
      <c r="E64" s="36">
        <f t="shared" ref="E64:G64" si="23">E66+E68+E70+E69</f>
        <v>55293.7</v>
      </c>
      <c r="F64" s="36">
        <f t="shared" ref="F64" si="24">F66+F68+F70+F69</f>
        <v>55293.7</v>
      </c>
      <c r="G64" s="36">
        <f t="shared" si="23"/>
        <v>55293.7</v>
      </c>
    </row>
    <row r="65" spans="1:7" ht="18.75" customHeight="1">
      <c r="A65" s="20" t="s">
        <v>10</v>
      </c>
      <c r="B65" s="60"/>
      <c r="C65" s="16"/>
      <c r="D65" s="36">
        <v>0</v>
      </c>
      <c r="E65" s="36">
        <v>0</v>
      </c>
      <c r="F65" s="36">
        <v>0</v>
      </c>
      <c r="G65" s="36">
        <v>0</v>
      </c>
    </row>
    <row r="66" spans="1:7" ht="74.25" customHeight="1">
      <c r="A66" s="20" t="s">
        <v>16</v>
      </c>
      <c r="B66" s="60"/>
      <c r="C66" s="16" t="s">
        <v>8</v>
      </c>
      <c r="D66" s="36">
        <v>26196.5</v>
      </c>
      <c r="E66" s="37">
        <v>26279.8</v>
      </c>
      <c r="F66" s="37">
        <v>26279.8</v>
      </c>
      <c r="G66" s="37">
        <v>26279.8</v>
      </c>
    </row>
    <row r="67" spans="1:7" ht="47.25" customHeight="1">
      <c r="A67" s="56" t="s">
        <v>17</v>
      </c>
      <c r="B67" s="60"/>
      <c r="C67" s="16" t="s">
        <v>7</v>
      </c>
      <c r="D67" s="36">
        <v>503</v>
      </c>
      <c r="E67" s="36">
        <v>50</v>
      </c>
      <c r="F67" s="36">
        <v>50</v>
      </c>
      <c r="G67" s="36">
        <v>50</v>
      </c>
    </row>
    <row r="68" spans="1:7" ht="66.75" customHeight="1">
      <c r="A68" s="56"/>
      <c r="B68" s="60"/>
      <c r="C68" s="16" t="s">
        <v>8</v>
      </c>
      <c r="D68" s="36">
        <v>1522.8</v>
      </c>
      <c r="E68" s="37">
        <v>1429</v>
      </c>
      <c r="F68" s="37">
        <v>1429</v>
      </c>
      <c r="G68" s="37">
        <v>1429</v>
      </c>
    </row>
    <row r="69" spans="1:7" ht="122.25" customHeight="1">
      <c r="A69" s="20" t="s">
        <v>66</v>
      </c>
      <c r="B69" s="60"/>
      <c r="C69" s="16" t="s">
        <v>8</v>
      </c>
      <c r="D69" s="36">
        <v>1161.3800000000001</v>
      </c>
      <c r="E69" s="36">
        <v>1369.6</v>
      </c>
      <c r="F69" s="36">
        <v>1369.6</v>
      </c>
      <c r="G69" s="36">
        <v>1369.6</v>
      </c>
    </row>
    <row r="70" spans="1:7" ht="52.5" customHeight="1">
      <c r="A70" s="20" t="s">
        <v>18</v>
      </c>
      <c r="B70" s="60"/>
      <c r="C70" s="16" t="s">
        <v>8</v>
      </c>
      <c r="D70" s="36">
        <v>26468.3</v>
      </c>
      <c r="E70" s="37">
        <v>26215.3</v>
      </c>
      <c r="F70" s="37">
        <v>26215.3</v>
      </c>
      <c r="G70" s="37">
        <v>26215.3</v>
      </c>
    </row>
    <row r="71" spans="1:7" ht="46.5" customHeight="1">
      <c r="A71" s="20" t="s">
        <v>40</v>
      </c>
      <c r="B71" s="60"/>
      <c r="C71" s="16"/>
      <c r="D71" s="36">
        <f>D72+D73</f>
        <v>7195.6</v>
      </c>
      <c r="E71" s="36">
        <f t="shared" ref="E71:G71" si="25">E72+E73</f>
        <v>7094.6</v>
      </c>
      <c r="F71" s="36">
        <f t="shared" ref="F71" si="26">F72+F73</f>
        <v>7094.6</v>
      </c>
      <c r="G71" s="36">
        <f t="shared" si="25"/>
        <v>8576.1</v>
      </c>
    </row>
    <row r="72" spans="1:7" ht="39.75" customHeight="1">
      <c r="A72" s="52" t="s">
        <v>73</v>
      </c>
      <c r="B72" s="60"/>
      <c r="C72" s="16" t="s">
        <v>9</v>
      </c>
      <c r="D72" s="36">
        <v>6907.7734600000003</v>
      </c>
      <c r="E72" s="36">
        <v>6810.8</v>
      </c>
      <c r="F72" s="36">
        <v>6810.8</v>
      </c>
      <c r="G72" s="36">
        <v>6432.1</v>
      </c>
    </row>
    <row r="73" spans="1:7" ht="50.25" customHeight="1">
      <c r="A73" s="54"/>
      <c r="B73" s="60"/>
      <c r="C73" s="16" t="s">
        <v>8</v>
      </c>
      <c r="D73" s="36">
        <v>287.82654000000002</v>
      </c>
      <c r="E73" s="36">
        <f>7094.6-6810.8</f>
        <v>283.80000000000018</v>
      </c>
      <c r="F73" s="36">
        <v>283.8</v>
      </c>
      <c r="G73" s="36">
        <f>8576.1-G72</f>
        <v>2144</v>
      </c>
    </row>
    <row r="74" spans="1:7" ht="28.5" customHeight="1">
      <c r="A74" s="20" t="s">
        <v>19</v>
      </c>
      <c r="B74" s="60"/>
      <c r="C74" s="16" t="s">
        <v>63</v>
      </c>
      <c r="D74" s="38">
        <f>D75+D76+D77</f>
        <v>2983931.801</v>
      </c>
      <c r="E74" s="38">
        <f t="shared" ref="E74:G74" si="27">E75+E76+E77</f>
        <v>2914803.3</v>
      </c>
      <c r="F74" s="38">
        <f t="shared" ref="F74" si="28">F75+F76+F77</f>
        <v>2821311.5</v>
      </c>
      <c r="G74" s="38">
        <f t="shared" si="27"/>
        <v>2801708.4</v>
      </c>
    </row>
    <row r="75" spans="1:7" ht="32.25" customHeight="1">
      <c r="A75" s="56" t="s">
        <v>10</v>
      </c>
      <c r="B75" s="60"/>
      <c r="C75" s="16" t="s">
        <v>7</v>
      </c>
      <c r="D75" s="38">
        <f>D63+D60+D58+D41+D20+D8</f>
        <v>1039461.681</v>
      </c>
      <c r="E75" s="38">
        <f>E63+E60+E58+E41+E20+E8</f>
        <v>1004286.7000000001</v>
      </c>
      <c r="F75" s="38">
        <f>F63+F60+F58+F41+F20+F8</f>
        <v>893825.3</v>
      </c>
      <c r="G75" s="38">
        <f>G63+G60+G58+G41+G20+G8</f>
        <v>893925.3</v>
      </c>
    </row>
    <row r="76" spans="1:7" ht="28.5" customHeight="1">
      <c r="A76" s="56"/>
      <c r="B76" s="60"/>
      <c r="C76" s="16" t="s">
        <v>8</v>
      </c>
      <c r="D76" s="38">
        <f>D73+D64+D42+D21+D9</f>
        <v>1800624.6791500002</v>
      </c>
      <c r="E76" s="38">
        <f>E73+E64+E42+E21+E9</f>
        <v>1763725.8</v>
      </c>
      <c r="F76" s="38">
        <f>F73+F64+F42+F21+F9</f>
        <v>1784818.8</v>
      </c>
      <c r="G76" s="38">
        <f>G73+G64+G42+G21+G9</f>
        <v>1769041</v>
      </c>
    </row>
    <row r="77" spans="1:7" ht="39" customHeight="1">
      <c r="A77" s="56"/>
      <c r="B77" s="60"/>
      <c r="C77" s="16" t="s">
        <v>9</v>
      </c>
      <c r="D77" s="38">
        <f>D72+D43+D10</f>
        <v>143845.44085000001</v>
      </c>
      <c r="E77" s="38">
        <f>E72+E43+E10</f>
        <v>146790.79999999999</v>
      </c>
      <c r="F77" s="38">
        <f>F72+F43+F10</f>
        <v>142667.40000000002</v>
      </c>
      <c r="G77" s="38">
        <f>G72+G43+G10</f>
        <v>138742.1</v>
      </c>
    </row>
    <row r="78" spans="1:7" ht="36.75" customHeight="1">
      <c r="A78" s="42" t="s">
        <v>23</v>
      </c>
      <c r="B78" s="43"/>
      <c r="C78" s="43"/>
      <c r="D78" s="43"/>
      <c r="E78" s="43"/>
      <c r="F78" s="43"/>
      <c r="G78" s="44"/>
    </row>
    <row r="79" spans="1:7" ht="30.75" customHeight="1">
      <c r="A79" s="56" t="s">
        <v>24</v>
      </c>
      <c r="B79" s="60" t="s">
        <v>22</v>
      </c>
      <c r="C79" s="16" t="s">
        <v>6</v>
      </c>
      <c r="D79" s="19">
        <f>D80+D81</f>
        <v>8085</v>
      </c>
      <c r="E79" s="19">
        <f t="shared" ref="E79:G79" si="29">E80+E81</f>
        <v>9355.5</v>
      </c>
      <c r="F79" s="19">
        <f t="shared" ref="F79" si="30">F80+F81</f>
        <v>9355.5</v>
      </c>
      <c r="G79" s="19">
        <f t="shared" si="29"/>
        <v>9355.5</v>
      </c>
    </row>
    <row r="80" spans="1:7" ht="48" customHeight="1">
      <c r="A80" s="56"/>
      <c r="B80" s="60"/>
      <c r="C80" s="16" t="s">
        <v>7</v>
      </c>
      <c r="D80" s="25">
        <v>839.1</v>
      </c>
      <c r="E80" s="25">
        <v>769.1</v>
      </c>
      <c r="F80" s="25">
        <v>769.1</v>
      </c>
      <c r="G80" s="25">
        <v>769.1</v>
      </c>
    </row>
    <row r="81" spans="1:7" ht="45.75" customHeight="1">
      <c r="A81" s="56" t="s">
        <v>26</v>
      </c>
      <c r="B81" s="17" t="s">
        <v>22</v>
      </c>
      <c r="C81" s="63" t="s">
        <v>7</v>
      </c>
      <c r="D81" s="45">
        <v>7245.9</v>
      </c>
      <c r="E81" s="45">
        <v>8586.4</v>
      </c>
      <c r="F81" s="45">
        <v>8586.4</v>
      </c>
      <c r="G81" s="45">
        <v>8586.4</v>
      </c>
    </row>
    <row r="82" spans="1:7" ht="29.25" customHeight="1">
      <c r="A82" s="56"/>
      <c r="B82" s="17" t="s">
        <v>68</v>
      </c>
      <c r="C82" s="63"/>
      <c r="D82" s="45"/>
      <c r="E82" s="45"/>
      <c r="F82" s="45"/>
      <c r="G82" s="45"/>
    </row>
    <row r="83" spans="1:7" ht="26.25" customHeight="1">
      <c r="A83" s="20" t="s">
        <v>27</v>
      </c>
      <c r="B83" s="26"/>
      <c r="C83" s="16"/>
      <c r="D83" s="25">
        <f>D79</f>
        <v>8085</v>
      </c>
      <c r="E83" s="25">
        <f t="shared" ref="E83:G83" si="31">E79</f>
        <v>9355.5</v>
      </c>
      <c r="F83" s="25">
        <f t="shared" ref="F83" si="32">F79</f>
        <v>9355.5</v>
      </c>
      <c r="G83" s="25">
        <f t="shared" si="31"/>
        <v>9355.5</v>
      </c>
    </row>
    <row r="84" spans="1:7" ht="24.75" customHeight="1">
      <c r="A84" s="20" t="s">
        <v>10</v>
      </c>
      <c r="B84" s="26"/>
      <c r="C84" s="16" t="s">
        <v>7</v>
      </c>
      <c r="D84" s="25">
        <f>D83</f>
        <v>8085</v>
      </c>
      <c r="E84" s="25">
        <f t="shared" ref="E84:G84" si="33">E83</f>
        <v>9355.5</v>
      </c>
      <c r="F84" s="25">
        <f t="shared" ref="F84" si="34">F83</f>
        <v>9355.5</v>
      </c>
      <c r="G84" s="25">
        <f t="shared" si="33"/>
        <v>9355.5</v>
      </c>
    </row>
    <row r="85" spans="1:7" ht="34.5" customHeight="1">
      <c r="A85" s="42" t="s">
        <v>28</v>
      </c>
      <c r="B85" s="43"/>
      <c r="C85" s="43"/>
      <c r="D85" s="43"/>
      <c r="E85" s="43"/>
      <c r="F85" s="43"/>
      <c r="G85" s="44"/>
    </row>
    <row r="86" spans="1:7" ht="23.25" customHeight="1">
      <c r="A86" s="56" t="s">
        <v>29</v>
      </c>
      <c r="B86" s="60" t="s">
        <v>22</v>
      </c>
      <c r="C86" s="16" t="s">
        <v>6</v>
      </c>
      <c r="D86" s="24">
        <f>D87+D88+D89</f>
        <v>958.30000000000007</v>
      </c>
      <c r="E86" s="24">
        <f t="shared" ref="E86:G86" si="35">E87+E88+E89</f>
        <v>7641.5</v>
      </c>
      <c r="F86" s="24">
        <f t="shared" ref="F86" si="36">F87+F88+F89</f>
        <v>0</v>
      </c>
      <c r="G86" s="24">
        <f t="shared" si="35"/>
        <v>0</v>
      </c>
    </row>
    <row r="87" spans="1:7" ht="23.25" customHeight="1">
      <c r="A87" s="56"/>
      <c r="B87" s="60"/>
      <c r="C87" s="16" t="s">
        <v>7</v>
      </c>
      <c r="D87" s="24">
        <f>D94+D91</f>
        <v>103.2</v>
      </c>
      <c r="E87" s="24">
        <v>50</v>
      </c>
      <c r="F87" s="24">
        <f t="shared" ref="F87" si="37">F94+F91</f>
        <v>0</v>
      </c>
      <c r="G87" s="24">
        <f t="shared" ref="G87" si="38">G94+G91</f>
        <v>0</v>
      </c>
    </row>
    <row r="88" spans="1:7" ht="23.25" customHeight="1">
      <c r="A88" s="56"/>
      <c r="B88" s="60"/>
      <c r="C88" s="16" t="s">
        <v>8</v>
      </c>
      <c r="D88" s="24">
        <f>D95+D92</f>
        <v>855.1</v>
      </c>
      <c r="E88" s="24">
        <f t="shared" ref="E88:G88" si="39">E95+E92</f>
        <v>303.7</v>
      </c>
      <c r="F88" s="24">
        <f t="shared" ref="F88" si="40">F95+F92</f>
        <v>0</v>
      </c>
      <c r="G88" s="24">
        <f t="shared" si="39"/>
        <v>0</v>
      </c>
    </row>
    <row r="89" spans="1:7" ht="31.5">
      <c r="A89" s="56"/>
      <c r="B89" s="60"/>
      <c r="C89" s="16" t="s">
        <v>9</v>
      </c>
      <c r="D89" s="24">
        <f>D93</f>
        <v>0</v>
      </c>
      <c r="E89" s="24">
        <f t="shared" ref="E89:G89" si="41">E93</f>
        <v>7287.8</v>
      </c>
      <c r="F89" s="24">
        <f t="shared" ref="F89" si="42">F93</f>
        <v>0</v>
      </c>
      <c r="G89" s="24">
        <f t="shared" si="41"/>
        <v>0</v>
      </c>
    </row>
    <row r="90" spans="1:7">
      <c r="A90" s="20" t="s">
        <v>10</v>
      </c>
      <c r="B90" s="60"/>
      <c r="C90" s="16"/>
      <c r="D90" s="19"/>
      <c r="E90" s="19"/>
      <c r="F90" s="19"/>
      <c r="G90" s="19"/>
    </row>
    <row r="91" spans="1:7" ht="23.25" customHeight="1">
      <c r="A91" s="56" t="s">
        <v>38</v>
      </c>
      <c r="B91" s="60"/>
      <c r="C91" s="16" t="s">
        <v>7</v>
      </c>
      <c r="D91" s="19">
        <v>0</v>
      </c>
      <c r="E91" s="19">
        <v>50</v>
      </c>
      <c r="F91" s="19">
        <v>0</v>
      </c>
      <c r="G91" s="19">
        <v>0</v>
      </c>
    </row>
    <row r="92" spans="1:7" ht="21.75" customHeight="1">
      <c r="A92" s="56"/>
      <c r="B92" s="60"/>
      <c r="C92" s="16" t="s">
        <v>8</v>
      </c>
      <c r="D92" s="19">
        <v>0</v>
      </c>
      <c r="E92" s="19">
        <v>303.7</v>
      </c>
      <c r="F92" s="19">
        <v>0</v>
      </c>
      <c r="G92" s="19">
        <v>0</v>
      </c>
    </row>
    <row r="93" spans="1:7" ht="36.75" customHeight="1">
      <c r="A93" s="56"/>
      <c r="B93" s="60"/>
      <c r="C93" s="16" t="str">
        <f>C89</f>
        <v>федеральный бюджет</v>
      </c>
      <c r="D93" s="19">
        <v>0</v>
      </c>
      <c r="E93" s="19">
        <v>7287.8</v>
      </c>
      <c r="F93" s="19">
        <v>0</v>
      </c>
      <c r="G93" s="19">
        <v>0</v>
      </c>
    </row>
    <row r="94" spans="1:7" ht="26.25" customHeight="1">
      <c r="A94" s="56" t="s">
        <v>39</v>
      </c>
      <c r="B94" s="60"/>
      <c r="C94" s="16" t="s">
        <v>7</v>
      </c>
      <c r="D94" s="19">
        <v>103.2</v>
      </c>
      <c r="E94" s="19">
        <v>0</v>
      </c>
      <c r="F94" s="19">
        <v>0</v>
      </c>
      <c r="G94" s="19">
        <v>0</v>
      </c>
    </row>
    <row r="95" spans="1:7" ht="30" customHeight="1">
      <c r="A95" s="56"/>
      <c r="B95" s="60"/>
      <c r="C95" s="16" t="s">
        <v>8</v>
      </c>
      <c r="D95" s="19">
        <v>855.1</v>
      </c>
      <c r="E95" s="19">
        <v>0</v>
      </c>
      <c r="F95" s="19">
        <v>0</v>
      </c>
      <c r="G95" s="19">
        <v>0</v>
      </c>
    </row>
    <row r="96" spans="1:7" ht="24" customHeight="1">
      <c r="A96" s="20" t="s">
        <v>30</v>
      </c>
      <c r="B96" s="60"/>
      <c r="C96" s="16"/>
      <c r="D96" s="24">
        <f>D86</f>
        <v>958.30000000000007</v>
      </c>
      <c r="E96" s="24">
        <f t="shared" ref="E96:G96" si="43">E86</f>
        <v>7641.5</v>
      </c>
      <c r="F96" s="24">
        <f t="shared" ref="F96" si="44">F86</f>
        <v>0</v>
      </c>
      <c r="G96" s="24">
        <f t="shared" si="43"/>
        <v>0</v>
      </c>
    </row>
    <row r="97" spans="1:7" ht="25.5" customHeight="1">
      <c r="A97" s="20" t="s">
        <v>10</v>
      </c>
      <c r="B97" s="60"/>
      <c r="C97" s="16" t="s">
        <v>7</v>
      </c>
      <c r="D97" s="24">
        <f t="shared" ref="D97:G99" si="45">D87</f>
        <v>103.2</v>
      </c>
      <c r="E97" s="24">
        <f t="shared" si="45"/>
        <v>50</v>
      </c>
      <c r="F97" s="24">
        <f t="shared" ref="F97" si="46">F87</f>
        <v>0</v>
      </c>
      <c r="G97" s="24">
        <f t="shared" si="45"/>
        <v>0</v>
      </c>
    </row>
    <row r="98" spans="1:7" ht="25.5" customHeight="1">
      <c r="A98" s="20"/>
      <c r="B98" s="60"/>
      <c r="C98" s="16" t="s">
        <v>8</v>
      </c>
      <c r="D98" s="24">
        <f t="shared" si="45"/>
        <v>855.1</v>
      </c>
      <c r="E98" s="24">
        <f t="shared" si="45"/>
        <v>303.7</v>
      </c>
      <c r="F98" s="24">
        <f t="shared" ref="F98" si="47">F88</f>
        <v>0</v>
      </c>
      <c r="G98" s="24">
        <f t="shared" si="45"/>
        <v>0</v>
      </c>
    </row>
    <row r="99" spans="1:7" ht="31.5">
      <c r="A99" s="20"/>
      <c r="B99" s="60"/>
      <c r="C99" s="16" t="s">
        <v>9</v>
      </c>
      <c r="D99" s="24">
        <f t="shared" si="45"/>
        <v>0</v>
      </c>
      <c r="E99" s="24">
        <f t="shared" si="45"/>
        <v>7287.8</v>
      </c>
      <c r="F99" s="24">
        <f t="shared" ref="F99" si="48">F89</f>
        <v>0</v>
      </c>
      <c r="G99" s="24">
        <f t="shared" si="45"/>
        <v>0</v>
      </c>
    </row>
    <row r="100" spans="1:7" ht="36" customHeight="1">
      <c r="A100" s="42" t="s">
        <v>36</v>
      </c>
      <c r="B100" s="43"/>
      <c r="C100" s="43"/>
      <c r="D100" s="43"/>
      <c r="E100" s="43"/>
      <c r="F100" s="43"/>
      <c r="G100" s="44"/>
    </row>
    <row r="101" spans="1:7" ht="22.5" customHeight="1">
      <c r="A101" s="56" t="s">
        <v>31</v>
      </c>
      <c r="B101" s="60" t="s">
        <v>22</v>
      </c>
      <c r="C101" s="16" t="s">
        <v>6</v>
      </c>
      <c r="D101" s="19">
        <f>D102+D103</f>
        <v>372</v>
      </c>
      <c r="E101" s="19">
        <f>E102+E103</f>
        <v>395</v>
      </c>
      <c r="F101" s="19">
        <f t="shared" ref="F101:G101" si="49">F102+F103</f>
        <v>10</v>
      </c>
      <c r="G101" s="19">
        <f t="shared" si="49"/>
        <v>10</v>
      </c>
    </row>
    <row r="102" spans="1:7" ht="21.75" customHeight="1">
      <c r="A102" s="56"/>
      <c r="B102" s="60"/>
      <c r="C102" s="16" t="s">
        <v>7</v>
      </c>
      <c r="D102" s="19">
        <f>D105</f>
        <v>10</v>
      </c>
      <c r="E102" s="19">
        <f>E105</f>
        <v>10</v>
      </c>
      <c r="F102" s="19">
        <f t="shared" ref="F102:G102" si="50">F105</f>
        <v>10</v>
      </c>
      <c r="G102" s="19">
        <f t="shared" si="50"/>
        <v>10</v>
      </c>
    </row>
    <row r="103" spans="1:7" ht="24" customHeight="1">
      <c r="A103" s="56"/>
      <c r="B103" s="60"/>
      <c r="C103" s="16" t="s">
        <v>8</v>
      </c>
      <c r="D103" s="19">
        <f>D106</f>
        <v>362</v>
      </c>
      <c r="E103" s="19">
        <f>E106</f>
        <v>385</v>
      </c>
      <c r="F103" s="19">
        <f t="shared" ref="F103:G103" si="51">F106</f>
        <v>0</v>
      </c>
      <c r="G103" s="19">
        <f t="shared" si="51"/>
        <v>0</v>
      </c>
    </row>
    <row r="104" spans="1:7" ht="24" customHeight="1">
      <c r="A104" s="20" t="s">
        <v>10</v>
      </c>
      <c r="B104" s="60"/>
      <c r="C104" s="16"/>
      <c r="D104" s="19"/>
      <c r="E104" s="19"/>
      <c r="F104" s="19">
        <v>0</v>
      </c>
      <c r="G104" s="19">
        <v>0</v>
      </c>
    </row>
    <row r="105" spans="1:7" ht="22.5" customHeight="1">
      <c r="A105" s="56" t="s">
        <v>25</v>
      </c>
      <c r="B105" s="60"/>
      <c r="C105" s="16" t="s">
        <v>7</v>
      </c>
      <c r="D105" s="19">
        <v>10</v>
      </c>
      <c r="E105" s="19">
        <v>10</v>
      </c>
      <c r="F105" s="19">
        <v>10</v>
      </c>
      <c r="G105" s="19">
        <v>10</v>
      </c>
    </row>
    <row r="106" spans="1:7" ht="22.5" customHeight="1">
      <c r="A106" s="56"/>
      <c r="B106" s="60"/>
      <c r="C106" s="16" t="s">
        <v>8</v>
      </c>
      <c r="D106" s="19">
        <v>362</v>
      </c>
      <c r="E106" s="19">
        <v>385</v>
      </c>
      <c r="F106" s="19">
        <v>0</v>
      </c>
      <c r="G106" s="19">
        <v>0</v>
      </c>
    </row>
    <row r="107" spans="1:7" ht="25.5" customHeight="1">
      <c r="A107" s="20" t="s">
        <v>62</v>
      </c>
      <c r="B107" s="60"/>
      <c r="C107" s="16"/>
      <c r="D107" s="19">
        <f>D101</f>
        <v>372</v>
      </c>
      <c r="E107" s="19">
        <f>E101</f>
        <v>395</v>
      </c>
      <c r="F107" s="19">
        <f t="shared" ref="F107:G107" si="52">F101</f>
        <v>10</v>
      </c>
      <c r="G107" s="19">
        <f t="shared" si="52"/>
        <v>10</v>
      </c>
    </row>
    <row r="108" spans="1:7" ht="27.75" customHeight="1">
      <c r="A108" s="20" t="s">
        <v>10</v>
      </c>
      <c r="B108" s="60"/>
      <c r="C108" s="16" t="s">
        <v>7</v>
      </c>
      <c r="D108" s="19">
        <f>D105</f>
        <v>10</v>
      </c>
      <c r="E108" s="19">
        <f>E105</f>
        <v>10</v>
      </c>
      <c r="F108" s="19">
        <f t="shared" ref="F108:G108" si="53">F105</f>
        <v>10</v>
      </c>
      <c r="G108" s="19">
        <f t="shared" si="53"/>
        <v>10</v>
      </c>
    </row>
    <row r="109" spans="1:7" ht="23.25" customHeight="1">
      <c r="A109" s="20"/>
      <c r="B109" s="60"/>
      <c r="C109" s="16" t="s">
        <v>8</v>
      </c>
      <c r="D109" s="19">
        <f>D106</f>
        <v>362</v>
      </c>
      <c r="E109" s="19">
        <f>E106</f>
        <v>385</v>
      </c>
      <c r="F109" s="19">
        <f t="shared" ref="F109:G109" si="54">F106</f>
        <v>0</v>
      </c>
      <c r="G109" s="19">
        <f t="shared" si="54"/>
        <v>0</v>
      </c>
    </row>
    <row r="110" spans="1:7">
      <c r="A110" s="20"/>
      <c r="B110" s="60"/>
      <c r="C110" s="16"/>
      <c r="D110" s="19"/>
      <c r="E110" s="19"/>
      <c r="F110" s="19">
        <v>0</v>
      </c>
      <c r="G110" s="19">
        <v>0</v>
      </c>
    </row>
    <row r="111" spans="1:7" ht="30.75" customHeight="1">
      <c r="A111" s="42" t="s">
        <v>37</v>
      </c>
      <c r="B111" s="43"/>
      <c r="C111" s="43"/>
      <c r="D111" s="43"/>
      <c r="E111" s="43"/>
      <c r="F111" s="43"/>
      <c r="G111" s="44"/>
    </row>
    <row r="112" spans="1:7" ht="23.25" customHeight="1">
      <c r="A112" s="52" t="s">
        <v>33</v>
      </c>
      <c r="B112" s="60" t="s">
        <v>22</v>
      </c>
      <c r="C112" s="16" t="s">
        <v>6</v>
      </c>
      <c r="D112" s="19">
        <f>D113+D114+D115</f>
        <v>1219.1000000000001</v>
      </c>
      <c r="E112" s="19">
        <f t="shared" ref="E112:G112" si="55">E113+E114+E115</f>
        <v>0</v>
      </c>
      <c r="F112" s="19">
        <f t="shared" si="55"/>
        <v>21074</v>
      </c>
      <c r="G112" s="19">
        <f t="shared" si="55"/>
        <v>0</v>
      </c>
    </row>
    <row r="113" spans="1:7" ht="22.5" customHeight="1">
      <c r="A113" s="53"/>
      <c r="B113" s="60"/>
      <c r="C113" s="16" t="s">
        <v>7</v>
      </c>
      <c r="D113" s="19">
        <v>50</v>
      </c>
      <c r="E113" s="19"/>
      <c r="F113" s="19">
        <f>F121</f>
        <v>50</v>
      </c>
      <c r="G113" s="19"/>
    </row>
    <row r="114" spans="1:7" ht="24" customHeight="1">
      <c r="A114" s="53"/>
      <c r="B114" s="60"/>
      <c r="C114" s="16" t="s">
        <v>8</v>
      </c>
      <c r="D114" s="19">
        <v>46.77149</v>
      </c>
      <c r="E114" s="19">
        <f t="shared" ref="E114:G114" si="56">E118</f>
        <v>0</v>
      </c>
      <c r="F114" s="19">
        <f>F120</f>
        <v>21024</v>
      </c>
      <c r="G114" s="19">
        <f t="shared" si="56"/>
        <v>0</v>
      </c>
    </row>
    <row r="115" spans="1:7" ht="31.5">
      <c r="A115" s="54"/>
      <c r="B115" s="60"/>
      <c r="C115" s="16" t="s">
        <v>9</v>
      </c>
      <c r="D115" s="19">
        <v>1122.3285100000001</v>
      </c>
      <c r="E115" s="19">
        <f t="shared" ref="E115:G115" si="57">E119</f>
        <v>0</v>
      </c>
      <c r="F115" s="19">
        <f t="shared" si="57"/>
        <v>0</v>
      </c>
      <c r="G115" s="19">
        <f t="shared" si="57"/>
        <v>0</v>
      </c>
    </row>
    <row r="116" spans="1:7">
      <c r="A116" s="20" t="s">
        <v>10</v>
      </c>
      <c r="B116" s="60"/>
      <c r="C116" s="16"/>
      <c r="D116" s="19"/>
      <c r="E116" s="19"/>
      <c r="F116" s="19">
        <v>0</v>
      </c>
      <c r="G116" s="19">
        <v>0</v>
      </c>
    </row>
    <row r="117" spans="1:7" ht="26.25" customHeight="1">
      <c r="A117" s="56" t="s">
        <v>64</v>
      </c>
      <c r="B117" s="60"/>
      <c r="C117" s="16" t="s">
        <v>7</v>
      </c>
      <c r="D117" s="19">
        <v>50</v>
      </c>
      <c r="E117" s="19">
        <v>0</v>
      </c>
      <c r="F117" s="19">
        <v>0</v>
      </c>
      <c r="G117" s="19">
        <v>0</v>
      </c>
    </row>
    <row r="118" spans="1:7" ht="27" customHeight="1">
      <c r="A118" s="56"/>
      <c r="B118" s="60"/>
      <c r="C118" s="16" t="s">
        <v>8</v>
      </c>
      <c r="D118" s="19">
        <v>46.77149</v>
      </c>
      <c r="E118" s="19">
        <v>0</v>
      </c>
      <c r="F118" s="19">
        <v>0</v>
      </c>
      <c r="G118" s="19">
        <v>0</v>
      </c>
    </row>
    <row r="119" spans="1:7" ht="31.5">
      <c r="A119" s="56"/>
      <c r="B119" s="60"/>
      <c r="C119" s="16" t="s">
        <v>9</v>
      </c>
      <c r="D119" s="19">
        <v>1122.3285100000001</v>
      </c>
      <c r="E119" s="19"/>
      <c r="F119" s="19">
        <v>0</v>
      </c>
      <c r="G119" s="19">
        <v>0</v>
      </c>
    </row>
    <row r="120" spans="1:7" ht="27" customHeight="1">
      <c r="A120" s="50" t="s">
        <v>65</v>
      </c>
      <c r="B120" s="60"/>
      <c r="C120" s="16" t="s">
        <v>8</v>
      </c>
      <c r="D120" s="19"/>
      <c r="E120" s="19"/>
      <c r="F120" s="19">
        <v>21024</v>
      </c>
      <c r="G120" s="19">
        <v>0</v>
      </c>
    </row>
    <row r="121" spans="1:7" ht="27" customHeight="1">
      <c r="A121" s="51"/>
      <c r="B121" s="60"/>
      <c r="C121" s="16" t="s">
        <v>7</v>
      </c>
      <c r="D121" s="19"/>
      <c r="E121" s="19"/>
      <c r="F121" s="19">
        <v>50</v>
      </c>
      <c r="G121" s="19"/>
    </row>
    <row r="122" spans="1:7" ht="30" customHeight="1">
      <c r="A122" s="20" t="s">
        <v>32</v>
      </c>
      <c r="B122" s="60"/>
      <c r="C122" s="16" t="s">
        <v>6</v>
      </c>
      <c r="D122" s="19">
        <f>D123+D124+D125</f>
        <v>1219.1000000000001</v>
      </c>
      <c r="E122" s="19">
        <v>0</v>
      </c>
      <c r="F122" s="19">
        <f>F123+F124</f>
        <v>21074</v>
      </c>
      <c r="G122" s="19">
        <v>0</v>
      </c>
    </row>
    <row r="123" spans="1:7" ht="22.5" customHeight="1">
      <c r="A123" s="57" t="s">
        <v>10</v>
      </c>
      <c r="B123" s="60"/>
      <c r="C123" s="16" t="s">
        <v>7</v>
      </c>
      <c r="D123" s="19">
        <f>D113</f>
        <v>50</v>
      </c>
      <c r="E123" s="19">
        <v>0</v>
      </c>
      <c r="F123" s="19">
        <f>F121</f>
        <v>50</v>
      </c>
      <c r="G123" s="19">
        <v>0</v>
      </c>
    </row>
    <row r="124" spans="1:7" ht="22.5" customHeight="1">
      <c r="A124" s="58"/>
      <c r="B124" s="60"/>
      <c r="C124" s="16" t="s">
        <v>8</v>
      </c>
      <c r="D124" s="19">
        <f>D114</f>
        <v>46.77149</v>
      </c>
      <c r="E124" s="19">
        <v>0</v>
      </c>
      <c r="F124" s="19">
        <f>F120</f>
        <v>21024</v>
      </c>
      <c r="G124" s="19">
        <v>0</v>
      </c>
    </row>
    <row r="125" spans="1:7" ht="31.5">
      <c r="A125" s="59"/>
      <c r="B125" s="60"/>
      <c r="C125" s="16" t="s">
        <v>9</v>
      </c>
      <c r="D125" s="19">
        <f>D115</f>
        <v>1122.3285100000001</v>
      </c>
      <c r="E125" s="19"/>
      <c r="F125" s="19">
        <v>0</v>
      </c>
      <c r="G125" s="19">
        <v>0</v>
      </c>
    </row>
    <row r="126" spans="1:7" ht="24" customHeight="1">
      <c r="A126" s="20" t="s">
        <v>34</v>
      </c>
      <c r="B126" s="26"/>
      <c r="C126" s="16"/>
      <c r="D126" s="24">
        <f>D127+D128+D129</f>
        <v>2994566.2009999999</v>
      </c>
      <c r="E126" s="24">
        <f t="shared" ref="E126:G126" si="58">E127+E128+E129</f>
        <v>2932195.3000000003</v>
      </c>
      <c r="F126" s="24">
        <f t="shared" ref="F126" si="59">F127+F128+F129</f>
        <v>2851751</v>
      </c>
      <c r="G126" s="24">
        <f t="shared" si="58"/>
        <v>2811073.9</v>
      </c>
    </row>
    <row r="127" spans="1:7" ht="24" customHeight="1">
      <c r="A127" s="56" t="s">
        <v>10</v>
      </c>
      <c r="B127" s="17"/>
      <c r="C127" s="16" t="s">
        <v>7</v>
      </c>
      <c r="D127" s="24">
        <f t="shared" ref="D127:F128" si="60">D113+D108+D97+D84+D75</f>
        <v>1047709.8809999999</v>
      </c>
      <c r="E127" s="24">
        <f t="shared" si="60"/>
        <v>1013702.2000000001</v>
      </c>
      <c r="F127" s="24">
        <f t="shared" si="60"/>
        <v>903240.8</v>
      </c>
      <c r="G127" s="24">
        <f t="shared" ref="G127" si="61">G113+G108+G97+G84+G75</f>
        <v>903290.8</v>
      </c>
    </row>
    <row r="128" spans="1:7" ht="23.25" customHeight="1">
      <c r="A128" s="56"/>
      <c r="B128" s="17"/>
      <c r="C128" s="16" t="s">
        <v>8</v>
      </c>
      <c r="D128" s="24">
        <f t="shared" si="60"/>
        <v>1801888.5506400003</v>
      </c>
      <c r="E128" s="24">
        <f t="shared" si="60"/>
        <v>1764414.5</v>
      </c>
      <c r="F128" s="24">
        <f t="shared" si="60"/>
        <v>1805842.8</v>
      </c>
      <c r="G128" s="24">
        <f>G114+G109+G98+G85+G76</f>
        <v>1769041</v>
      </c>
    </row>
    <row r="129" spans="1:7" ht="41.25" customHeight="1">
      <c r="A129" s="56"/>
      <c r="B129" s="17"/>
      <c r="C129" s="23" t="s">
        <v>9</v>
      </c>
      <c r="D129" s="24">
        <f>D115+D110+D99+D77</f>
        <v>144967.76936000001</v>
      </c>
      <c r="E129" s="24">
        <f>E115+E110+E99+E77</f>
        <v>154078.59999999998</v>
      </c>
      <c r="F129" s="24">
        <f>F115+F110+F99+F77</f>
        <v>142667.40000000002</v>
      </c>
      <c r="G129" s="24">
        <f>G115+G110+G99+G77</f>
        <v>138742.1</v>
      </c>
    </row>
    <row r="130" spans="1:7">
      <c r="D130" s="41"/>
      <c r="E130" s="41"/>
      <c r="F130" s="41"/>
      <c r="G130" s="41"/>
    </row>
    <row r="131" spans="1:7">
      <c r="D131" s="21"/>
      <c r="E131" s="21"/>
      <c r="F131" s="21"/>
      <c r="G131" s="21"/>
    </row>
    <row r="132" spans="1:7">
      <c r="D132" s="21"/>
      <c r="E132" s="21"/>
      <c r="F132" s="21"/>
      <c r="G132" s="21"/>
    </row>
    <row r="133" spans="1:7">
      <c r="D133" s="21"/>
      <c r="E133" s="21"/>
      <c r="F133" s="21"/>
      <c r="G133" s="21"/>
    </row>
    <row r="139" spans="1:7">
      <c r="E139" s="22"/>
    </row>
    <row r="140" spans="1:7">
      <c r="E140" s="22"/>
    </row>
  </sheetData>
  <autoFilter ref="A4:C129"/>
  <mergeCells count="50">
    <mergeCell ref="A127:A129"/>
    <mergeCell ref="A101:A103"/>
    <mergeCell ref="A86:A89"/>
    <mergeCell ref="B86:B99"/>
    <mergeCell ref="A91:A93"/>
    <mergeCell ref="A94:A95"/>
    <mergeCell ref="B112:B125"/>
    <mergeCell ref="A117:A119"/>
    <mergeCell ref="B101:B110"/>
    <mergeCell ref="A105:A106"/>
    <mergeCell ref="A120:A121"/>
    <mergeCell ref="A112:A115"/>
    <mergeCell ref="E1:G1"/>
    <mergeCell ref="A2:G2"/>
    <mergeCell ref="G81:G82"/>
    <mergeCell ref="C81:C82"/>
    <mergeCell ref="D3:E3"/>
    <mergeCell ref="A7:A10"/>
    <mergeCell ref="A48:A49"/>
    <mergeCell ref="A53:A54"/>
    <mergeCell ref="A67:A68"/>
    <mergeCell ref="A75:A77"/>
    <mergeCell ref="B40:B77"/>
    <mergeCell ref="D81:D82"/>
    <mergeCell ref="E81:E82"/>
    <mergeCell ref="A123:A125"/>
    <mergeCell ref="A111:G111"/>
    <mergeCell ref="A79:A80"/>
    <mergeCell ref="B79:B80"/>
    <mergeCell ref="A62:A64"/>
    <mergeCell ref="A19:A22"/>
    <mergeCell ref="A72:A73"/>
    <mergeCell ref="A50:A52"/>
    <mergeCell ref="A46:A47"/>
    <mergeCell ref="A5:G5"/>
    <mergeCell ref="A6:G6"/>
    <mergeCell ref="A78:G78"/>
    <mergeCell ref="A85:G85"/>
    <mergeCell ref="A100:G100"/>
    <mergeCell ref="F81:F82"/>
    <mergeCell ref="A37:A38"/>
    <mergeCell ref="B7:B38"/>
    <mergeCell ref="A29:A30"/>
    <mergeCell ref="A40:A43"/>
    <mergeCell ref="A34:A35"/>
    <mergeCell ref="A31:A32"/>
    <mergeCell ref="A27:A28"/>
    <mergeCell ref="A25:A26"/>
    <mergeCell ref="A81:A82"/>
    <mergeCell ref="A59:A61"/>
  </mergeCells>
  <conditionalFormatting sqref="E45:G45 E55:G56 E58:G58 E60:G60 E66:G66 E68:G68 E70:G70">
    <cfRule type="cellIs" dxfId="1" priority="8" operator="lessThan">
      <formula>0</formula>
    </cfRule>
  </conditionalFormatting>
  <pageMargins left="0.62992125984251968" right="0.39370078740157483" top="0.43307086614173229" bottom="0.43307086614173229" header="0.19685039370078741" footer="0.19685039370078741"/>
  <pageSetup paperSize="9" scale="46" fitToHeight="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G86"/>
  <sheetViews>
    <sheetView view="pageBreakPreview" zoomScale="90" zoomScaleNormal="93" zoomScaleSheetLayoutView="90" workbookViewId="0">
      <pane xSplit="3" ySplit="4" topLeftCell="D73" activePane="bottomRight" state="frozen"/>
      <selection pane="topRight" activeCell="C1" sqref="C1"/>
      <selection pane="bottomLeft" activeCell="A2" sqref="A2"/>
      <selection pane="bottomRight" sqref="A1:G77"/>
    </sheetView>
  </sheetViews>
  <sheetFormatPr defaultRowHeight="15.75"/>
  <cols>
    <col min="1" max="1" width="64.140625" style="13" customWidth="1"/>
    <col min="2" max="2" width="27.28515625" style="14" customWidth="1"/>
    <col min="3" max="3" width="22.140625" style="15" customWidth="1"/>
    <col min="4" max="4" width="22.5703125" style="15" customWidth="1"/>
    <col min="5" max="5" width="19.28515625" style="15" customWidth="1"/>
    <col min="6" max="6" width="19" style="15" customWidth="1"/>
    <col min="7" max="7" width="18.5703125" style="15" customWidth="1"/>
    <col min="8" max="207" width="9.140625" style="15"/>
    <col min="208" max="208" width="47.140625" style="15" customWidth="1"/>
    <col min="209" max="209" width="27.140625" style="15" customWidth="1"/>
    <col min="210" max="210" width="22.140625" style="15" customWidth="1"/>
    <col min="211" max="211" width="19" style="15" customWidth="1"/>
    <col min="212" max="212" width="21.42578125" style="15" customWidth="1"/>
    <col min="213" max="213" width="20.7109375" style="15" customWidth="1"/>
    <col min="214" max="214" width="20.140625" style="15" customWidth="1"/>
    <col min="215" max="217" width="22" style="15" customWidth="1"/>
    <col min="218" max="218" width="16.85546875" style="15" bestFit="1" customWidth="1"/>
    <col min="219" max="463" width="9.140625" style="15"/>
    <col min="464" max="464" width="47.140625" style="15" customWidth="1"/>
    <col min="465" max="465" width="27.140625" style="15" customWidth="1"/>
    <col min="466" max="466" width="22.140625" style="15" customWidth="1"/>
    <col min="467" max="467" width="19" style="15" customWidth="1"/>
    <col min="468" max="468" width="21.42578125" style="15" customWidth="1"/>
    <col min="469" max="469" width="20.7109375" style="15" customWidth="1"/>
    <col min="470" max="470" width="20.140625" style="15" customWidth="1"/>
    <col min="471" max="473" width="22" style="15" customWidth="1"/>
    <col min="474" max="474" width="16.85546875" style="15" bestFit="1" customWidth="1"/>
    <col min="475" max="719" width="9.140625" style="15"/>
    <col min="720" max="720" width="47.140625" style="15" customWidth="1"/>
    <col min="721" max="721" width="27.140625" style="15" customWidth="1"/>
    <col min="722" max="722" width="22.140625" style="15" customWidth="1"/>
    <col min="723" max="723" width="19" style="15" customWidth="1"/>
    <col min="724" max="724" width="21.42578125" style="15" customWidth="1"/>
    <col min="725" max="725" width="20.7109375" style="15" customWidth="1"/>
    <col min="726" max="726" width="20.140625" style="15" customWidth="1"/>
    <col min="727" max="729" width="22" style="15" customWidth="1"/>
    <col min="730" max="730" width="16.85546875" style="15" bestFit="1" customWidth="1"/>
    <col min="731" max="975" width="9.140625" style="15"/>
    <col min="976" max="976" width="47.140625" style="15" customWidth="1"/>
    <col min="977" max="977" width="27.140625" style="15" customWidth="1"/>
    <col min="978" max="978" width="22.140625" style="15" customWidth="1"/>
    <col min="979" max="979" width="19" style="15" customWidth="1"/>
    <col min="980" max="980" width="21.42578125" style="15" customWidth="1"/>
    <col min="981" max="981" width="20.7109375" style="15" customWidth="1"/>
    <col min="982" max="982" width="20.140625" style="15" customWidth="1"/>
    <col min="983" max="985" width="22" style="15" customWidth="1"/>
    <col min="986" max="986" width="16.85546875" style="15" bestFit="1" customWidth="1"/>
    <col min="987" max="1231" width="9.140625" style="15"/>
    <col min="1232" max="1232" width="47.140625" style="15" customWidth="1"/>
    <col min="1233" max="1233" width="27.140625" style="15" customWidth="1"/>
    <col min="1234" max="1234" width="22.140625" style="15" customWidth="1"/>
    <col min="1235" max="1235" width="19" style="15" customWidth="1"/>
    <col min="1236" max="1236" width="21.42578125" style="15" customWidth="1"/>
    <col min="1237" max="1237" width="20.7109375" style="15" customWidth="1"/>
    <col min="1238" max="1238" width="20.140625" style="15" customWidth="1"/>
    <col min="1239" max="1241" width="22" style="15" customWidth="1"/>
    <col min="1242" max="1242" width="16.85546875" style="15" bestFit="1" customWidth="1"/>
    <col min="1243" max="1487" width="9.140625" style="15"/>
    <col min="1488" max="1488" width="47.140625" style="15" customWidth="1"/>
    <col min="1489" max="1489" width="27.140625" style="15" customWidth="1"/>
    <col min="1490" max="1490" width="22.140625" style="15" customWidth="1"/>
    <col min="1491" max="1491" width="19" style="15" customWidth="1"/>
    <col min="1492" max="1492" width="21.42578125" style="15" customWidth="1"/>
    <col min="1493" max="1493" width="20.7109375" style="15" customWidth="1"/>
    <col min="1494" max="1494" width="20.140625" style="15" customWidth="1"/>
    <col min="1495" max="1497" width="22" style="15" customWidth="1"/>
    <col min="1498" max="1498" width="16.85546875" style="15" bestFit="1" customWidth="1"/>
    <col min="1499" max="1743" width="9.140625" style="15"/>
    <col min="1744" max="1744" width="47.140625" style="15" customWidth="1"/>
    <col min="1745" max="1745" width="27.140625" style="15" customWidth="1"/>
    <col min="1746" max="1746" width="22.140625" style="15" customWidth="1"/>
    <col min="1747" max="1747" width="19" style="15" customWidth="1"/>
    <col min="1748" max="1748" width="21.42578125" style="15" customWidth="1"/>
    <col min="1749" max="1749" width="20.7109375" style="15" customWidth="1"/>
    <col min="1750" max="1750" width="20.140625" style="15" customWidth="1"/>
    <col min="1751" max="1753" width="22" style="15" customWidth="1"/>
    <col min="1754" max="1754" width="16.85546875" style="15" bestFit="1" customWidth="1"/>
    <col min="1755" max="1999" width="9.140625" style="15"/>
    <col min="2000" max="2000" width="47.140625" style="15" customWidth="1"/>
    <col min="2001" max="2001" width="27.140625" style="15" customWidth="1"/>
    <col min="2002" max="2002" width="22.140625" style="15" customWidth="1"/>
    <col min="2003" max="2003" width="19" style="15" customWidth="1"/>
    <col min="2004" max="2004" width="21.42578125" style="15" customWidth="1"/>
    <col min="2005" max="2005" width="20.7109375" style="15" customWidth="1"/>
    <col min="2006" max="2006" width="20.140625" style="15" customWidth="1"/>
    <col min="2007" max="2009" width="22" style="15" customWidth="1"/>
    <col min="2010" max="2010" width="16.85546875" style="15" bestFit="1" customWidth="1"/>
    <col min="2011" max="2255" width="9.140625" style="15"/>
    <col min="2256" max="2256" width="47.140625" style="15" customWidth="1"/>
    <col min="2257" max="2257" width="27.140625" style="15" customWidth="1"/>
    <col min="2258" max="2258" width="22.140625" style="15" customWidth="1"/>
    <col min="2259" max="2259" width="19" style="15" customWidth="1"/>
    <col min="2260" max="2260" width="21.42578125" style="15" customWidth="1"/>
    <col min="2261" max="2261" width="20.7109375" style="15" customWidth="1"/>
    <col min="2262" max="2262" width="20.140625" style="15" customWidth="1"/>
    <col min="2263" max="2265" width="22" style="15" customWidth="1"/>
    <col min="2266" max="2266" width="16.85546875" style="15" bestFit="1" customWidth="1"/>
    <col min="2267" max="2511" width="9.140625" style="15"/>
    <col min="2512" max="2512" width="47.140625" style="15" customWidth="1"/>
    <col min="2513" max="2513" width="27.140625" style="15" customWidth="1"/>
    <col min="2514" max="2514" width="22.140625" style="15" customWidth="1"/>
    <col min="2515" max="2515" width="19" style="15" customWidth="1"/>
    <col min="2516" max="2516" width="21.42578125" style="15" customWidth="1"/>
    <col min="2517" max="2517" width="20.7109375" style="15" customWidth="1"/>
    <col min="2518" max="2518" width="20.140625" style="15" customWidth="1"/>
    <col min="2519" max="2521" width="22" style="15" customWidth="1"/>
    <col min="2522" max="2522" width="16.85546875" style="15" bestFit="1" customWidth="1"/>
    <col min="2523" max="2767" width="9.140625" style="15"/>
    <col min="2768" max="2768" width="47.140625" style="15" customWidth="1"/>
    <col min="2769" max="2769" width="27.140625" style="15" customWidth="1"/>
    <col min="2770" max="2770" width="22.140625" style="15" customWidth="1"/>
    <col min="2771" max="2771" width="19" style="15" customWidth="1"/>
    <col min="2772" max="2772" width="21.42578125" style="15" customWidth="1"/>
    <col min="2773" max="2773" width="20.7109375" style="15" customWidth="1"/>
    <col min="2774" max="2774" width="20.140625" style="15" customWidth="1"/>
    <col min="2775" max="2777" width="22" style="15" customWidth="1"/>
    <col min="2778" max="2778" width="16.85546875" style="15" bestFit="1" customWidth="1"/>
    <col min="2779" max="3023" width="9.140625" style="15"/>
    <col min="3024" max="3024" width="47.140625" style="15" customWidth="1"/>
    <col min="3025" max="3025" width="27.140625" style="15" customWidth="1"/>
    <col min="3026" max="3026" width="22.140625" style="15" customWidth="1"/>
    <col min="3027" max="3027" width="19" style="15" customWidth="1"/>
    <col min="3028" max="3028" width="21.42578125" style="15" customWidth="1"/>
    <col min="3029" max="3029" width="20.7109375" style="15" customWidth="1"/>
    <col min="3030" max="3030" width="20.140625" style="15" customWidth="1"/>
    <col min="3031" max="3033" width="22" style="15" customWidth="1"/>
    <col min="3034" max="3034" width="16.85546875" style="15" bestFit="1" customWidth="1"/>
    <col min="3035" max="3279" width="9.140625" style="15"/>
    <col min="3280" max="3280" width="47.140625" style="15" customWidth="1"/>
    <col min="3281" max="3281" width="27.140625" style="15" customWidth="1"/>
    <col min="3282" max="3282" width="22.140625" style="15" customWidth="1"/>
    <col min="3283" max="3283" width="19" style="15" customWidth="1"/>
    <col min="3284" max="3284" width="21.42578125" style="15" customWidth="1"/>
    <col min="3285" max="3285" width="20.7109375" style="15" customWidth="1"/>
    <col min="3286" max="3286" width="20.140625" style="15" customWidth="1"/>
    <col min="3287" max="3289" width="22" style="15" customWidth="1"/>
    <col min="3290" max="3290" width="16.85546875" style="15" bestFit="1" customWidth="1"/>
    <col min="3291" max="3535" width="9.140625" style="15"/>
    <col min="3536" max="3536" width="47.140625" style="15" customWidth="1"/>
    <col min="3537" max="3537" width="27.140625" style="15" customWidth="1"/>
    <col min="3538" max="3538" width="22.140625" style="15" customWidth="1"/>
    <col min="3539" max="3539" width="19" style="15" customWidth="1"/>
    <col min="3540" max="3540" width="21.42578125" style="15" customWidth="1"/>
    <col min="3541" max="3541" width="20.7109375" style="15" customWidth="1"/>
    <col min="3542" max="3542" width="20.140625" style="15" customWidth="1"/>
    <col min="3543" max="3545" width="22" style="15" customWidth="1"/>
    <col min="3546" max="3546" width="16.85546875" style="15" bestFit="1" customWidth="1"/>
    <col min="3547" max="3791" width="9.140625" style="15"/>
    <col min="3792" max="3792" width="47.140625" style="15" customWidth="1"/>
    <col min="3793" max="3793" width="27.140625" style="15" customWidth="1"/>
    <col min="3794" max="3794" width="22.140625" style="15" customWidth="1"/>
    <col min="3795" max="3795" width="19" style="15" customWidth="1"/>
    <col min="3796" max="3796" width="21.42578125" style="15" customWidth="1"/>
    <col min="3797" max="3797" width="20.7109375" style="15" customWidth="1"/>
    <col min="3798" max="3798" width="20.140625" style="15" customWidth="1"/>
    <col min="3799" max="3801" width="22" style="15" customWidth="1"/>
    <col min="3802" max="3802" width="16.85546875" style="15" bestFit="1" customWidth="1"/>
    <col min="3803" max="4047" width="9.140625" style="15"/>
    <col min="4048" max="4048" width="47.140625" style="15" customWidth="1"/>
    <col min="4049" max="4049" width="27.140625" style="15" customWidth="1"/>
    <col min="4050" max="4050" width="22.140625" style="15" customWidth="1"/>
    <col min="4051" max="4051" width="19" style="15" customWidth="1"/>
    <col min="4052" max="4052" width="21.42578125" style="15" customWidth="1"/>
    <col min="4053" max="4053" width="20.7109375" style="15" customWidth="1"/>
    <col min="4054" max="4054" width="20.140625" style="15" customWidth="1"/>
    <col min="4055" max="4057" width="22" style="15" customWidth="1"/>
    <col min="4058" max="4058" width="16.85546875" style="15" bestFit="1" customWidth="1"/>
    <col min="4059" max="4303" width="9.140625" style="15"/>
    <col min="4304" max="4304" width="47.140625" style="15" customWidth="1"/>
    <col min="4305" max="4305" width="27.140625" style="15" customWidth="1"/>
    <col min="4306" max="4306" width="22.140625" style="15" customWidth="1"/>
    <col min="4307" max="4307" width="19" style="15" customWidth="1"/>
    <col min="4308" max="4308" width="21.42578125" style="15" customWidth="1"/>
    <col min="4309" max="4309" width="20.7109375" style="15" customWidth="1"/>
    <col min="4310" max="4310" width="20.140625" style="15" customWidth="1"/>
    <col min="4311" max="4313" width="22" style="15" customWidth="1"/>
    <col min="4314" max="4314" width="16.85546875" style="15" bestFit="1" customWidth="1"/>
    <col min="4315" max="4559" width="9.140625" style="15"/>
    <col min="4560" max="4560" width="47.140625" style="15" customWidth="1"/>
    <col min="4561" max="4561" width="27.140625" style="15" customWidth="1"/>
    <col min="4562" max="4562" width="22.140625" style="15" customWidth="1"/>
    <col min="4563" max="4563" width="19" style="15" customWidth="1"/>
    <col min="4564" max="4564" width="21.42578125" style="15" customWidth="1"/>
    <col min="4565" max="4565" width="20.7109375" style="15" customWidth="1"/>
    <col min="4566" max="4566" width="20.140625" style="15" customWidth="1"/>
    <col min="4567" max="4569" width="22" style="15" customWidth="1"/>
    <col min="4570" max="4570" width="16.85546875" style="15" bestFit="1" customWidth="1"/>
    <col min="4571" max="4815" width="9.140625" style="15"/>
    <col min="4816" max="4816" width="47.140625" style="15" customWidth="1"/>
    <col min="4817" max="4817" width="27.140625" style="15" customWidth="1"/>
    <col min="4818" max="4818" width="22.140625" style="15" customWidth="1"/>
    <col min="4819" max="4819" width="19" style="15" customWidth="1"/>
    <col min="4820" max="4820" width="21.42578125" style="15" customWidth="1"/>
    <col min="4821" max="4821" width="20.7109375" style="15" customWidth="1"/>
    <col min="4822" max="4822" width="20.140625" style="15" customWidth="1"/>
    <col min="4823" max="4825" width="22" style="15" customWidth="1"/>
    <col min="4826" max="4826" width="16.85546875" style="15" bestFit="1" customWidth="1"/>
    <col min="4827" max="5071" width="9.140625" style="15"/>
    <col min="5072" max="5072" width="47.140625" style="15" customWidth="1"/>
    <col min="5073" max="5073" width="27.140625" style="15" customWidth="1"/>
    <col min="5074" max="5074" width="22.140625" style="15" customWidth="1"/>
    <col min="5075" max="5075" width="19" style="15" customWidth="1"/>
    <col min="5076" max="5076" width="21.42578125" style="15" customWidth="1"/>
    <col min="5077" max="5077" width="20.7109375" style="15" customWidth="1"/>
    <col min="5078" max="5078" width="20.140625" style="15" customWidth="1"/>
    <col min="5079" max="5081" width="22" style="15" customWidth="1"/>
    <col min="5082" max="5082" width="16.85546875" style="15" bestFit="1" customWidth="1"/>
    <col min="5083" max="5327" width="9.140625" style="15"/>
    <col min="5328" max="5328" width="47.140625" style="15" customWidth="1"/>
    <col min="5329" max="5329" width="27.140625" style="15" customWidth="1"/>
    <col min="5330" max="5330" width="22.140625" style="15" customWidth="1"/>
    <col min="5331" max="5331" width="19" style="15" customWidth="1"/>
    <col min="5332" max="5332" width="21.42578125" style="15" customWidth="1"/>
    <col min="5333" max="5333" width="20.7109375" style="15" customWidth="1"/>
    <col min="5334" max="5334" width="20.140625" style="15" customWidth="1"/>
    <col min="5335" max="5337" width="22" style="15" customWidth="1"/>
    <col min="5338" max="5338" width="16.85546875" style="15" bestFit="1" customWidth="1"/>
    <col min="5339" max="5583" width="9.140625" style="15"/>
    <col min="5584" max="5584" width="47.140625" style="15" customWidth="1"/>
    <col min="5585" max="5585" width="27.140625" style="15" customWidth="1"/>
    <col min="5586" max="5586" width="22.140625" style="15" customWidth="1"/>
    <col min="5587" max="5587" width="19" style="15" customWidth="1"/>
    <col min="5588" max="5588" width="21.42578125" style="15" customWidth="1"/>
    <col min="5589" max="5589" width="20.7109375" style="15" customWidth="1"/>
    <col min="5590" max="5590" width="20.140625" style="15" customWidth="1"/>
    <col min="5591" max="5593" width="22" style="15" customWidth="1"/>
    <col min="5594" max="5594" width="16.85546875" style="15" bestFit="1" customWidth="1"/>
    <col min="5595" max="5839" width="9.140625" style="15"/>
    <col min="5840" max="5840" width="47.140625" style="15" customWidth="1"/>
    <col min="5841" max="5841" width="27.140625" style="15" customWidth="1"/>
    <col min="5842" max="5842" width="22.140625" style="15" customWidth="1"/>
    <col min="5843" max="5843" width="19" style="15" customWidth="1"/>
    <col min="5844" max="5844" width="21.42578125" style="15" customWidth="1"/>
    <col min="5845" max="5845" width="20.7109375" style="15" customWidth="1"/>
    <col min="5846" max="5846" width="20.140625" style="15" customWidth="1"/>
    <col min="5847" max="5849" width="22" style="15" customWidth="1"/>
    <col min="5850" max="5850" width="16.85546875" style="15" bestFit="1" customWidth="1"/>
    <col min="5851" max="6095" width="9.140625" style="15"/>
    <col min="6096" max="6096" width="47.140625" style="15" customWidth="1"/>
    <col min="6097" max="6097" width="27.140625" style="15" customWidth="1"/>
    <col min="6098" max="6098" width="22.140625" style="15" customWidth="1"/>
    <col min="6099" max="6099" width="19" style="15" customWidth="1"/>
    <col min="6100" max="6100" width="21.42578125" style="15" customWidth="1"/>
    <col min="6101" max="6101" width="20.7109375" style="15" customWidth="1"/>
    <col min="6102" max="6102" width="20.140625" style="15" customWidth="1"/>
    <col min="6103" max="6105" width="22" style="15" customWidth="1"/>
    <col min="6106" max="6106" width="16.85546875" style="15" bestFit="1" customWidth="1"/>
    <col min="6107" max="6351" width="9.140625" style="15"/>
    <col min="6352" max="6352" width="47.140625" style="15" customWidth="1"/>
    <col min="6353" max="6353" width="27.140625" style="15" customWidth="1"/>
    <col min="6354" max="6354" width="22.140625" style="15" customWidth="1"/>
    <col min="6355" max="6355" width="19" style="15" customWidth="1"/>
    <col min="6356" max="6356" width="21.42578125" style="15" customWidth="1"/>
    <col min="6357" max="6357" width="20.7109375" style="15" customWidth="1"/>
    <col min="6358" max="6358" width="20.140625" style="15" customWidth="1"/>
    <col min="6359" max="6361" width="22" style="15" customWidth="1"/>
    <col min="6362" max="6362" width="16.85546875" style="15" bestFit="1" customWidth="1"/>
    <col min="6363" max="6607" width="9.140625" style="15"/>
    <col min="6608" max="6608" width="47.140625" style="15" customWidth="1"/>
    <col min="6609" max="6609" width="27.140625" style="15" customWidth="1"/>
    <col min="6610" max="6610" width="22.140625" style="15" customWidth="1"/>
    <col min="6611" max="6611" width="19" style="15" customWidth="1"/>
    <col min="6612" max="6612" width="21.42578125" style="15" customWidth="1"/>
    <col min="6613" max="6613" width="20.7109375" style="15" customWidth="1"/>
    <col min="6614" max="6614" width="20.140625" style="15" customWidth="1"/>
    <col min="6615" max="6617" width="22" style="15" customWidth="1"/>
    <col min="6618" max="6618" width="16.85546875" style="15" bestFit="1" customWidth="1"/>
    <col min="6619" max="6863" width="9.140625" style="15"/>
    <col min="6864" max="6864" width="47.140625" style="15" customWidth="1"/>
    <col min="6865" max="6865" width="27.140625" style="15" customWidth="1"/>
    <col min="6866" max="6866" width="22.140625" style="15" customWidth="1"/>
    <col min="6867" max="6867" width="19" style="15" customWidth="1"/>
    <col min="6868" max="6868" width="21.42578125" style="15" customWidth="1"/>
    <col min="6869" max="6869" width="20.7109375" style="15" customWidth="1"/>
    <col min="6870" max="6870" width="20.140625" style="15" customWidth="1"/>
    <col min="6871" max="6873" width="22" style="15" customWidth="1"/>
    <col min="6874" max="6874" width="16.85546875" style="15" bestFit="1" customWidth="1"/>
    <col min="6875" max="7119" width="9.140625" style="15"/>
    <col min="7120" max="7120" width="47.140625" style="15" customWidth="1"/>
    <col min="7121" max="7121" width="27.140625" style="15" customWidth="1"/>
    <col min="7122" max="7122" width="22.140625" style="15" customWidth="1"/>
    <col min="7123" max="7123" width="19" style="15" customWidth="1"/>
    <col min="7124" max="7124" width="21.42578125" style="15" customWidth="1"/>
    <col min="7125" max="7125" width="20.7109375" style="15" customWidth="1"/>
    <col min="7126" max="7126" width="20.140625" style="15" customWidth="1"/>
    <col min="7127" max="7129" width="22" style="15" customWidth="1"/>
    <col min="7130" max="7130" width="16.85546875" style="15" bestFit="1" customWidth="1"/>
    <col min="7131" max="7375" width="9.140625" style="15"/>
    <col min="7376" max="7376" width="47.140625" style="15" customWidth="1"/>
    <col min="7377" max="7377" width="27.140625" style="15" customWidth="1"/>
    <col min="7378" max="7378" width="22.140625" style="15" customWidth="1"/>
    <col min="7379" max="7379" width="19" style="15" customWidth="1"/>
    <col min="7380" max="7380" width="21.42578125" style="15" customWidth="1"/>
    <col min="7381" max="7381" width="20.7109375" style="15" customWidth="1"/>
    <col min="7382" max="7382" width="20.140625" style="15" customWidth="1"/>
    <col min="7383" max="7385" width="22" style="15" customWidth="1"/>
    <col min="7386" max="7386" width="16.85546875" style="15" bestFit="1" customWidth="1"/>
    <col min="7387" max="7631" width="9.140625" style="15"/>
    <col min="7632" max="7632" width="47.140625" style="15" customWidth="1"/>
    <col min="7633" max="7633" width="27.140625" style="15" customWidth="1"/>
    <col min="7634" max="7634" width="22.140625" style="15" customWidth="1"/>
    <col min="7635" max="7635" width="19" style="15" customWidth="1"/>
    <col min="7636" max="7636" width="21.42578125" style="15" customWidth="1"/>
    <col min="7637" max="7637" width="20.7109375" style="15" customWidth="1"/>
    <col min="7638" max="7638" width="20.140625" style="15" customWidth="1"/>
    <col min="7639" max="7641" width="22" style="15" customWidth="1"/>
    <col min="7642" max="7642" width="16.85546875" style="15" bestFit="1" customWidth="1"/>
    <col min="7643" max="7887" width="9.140625" style="15"/>
    <col min="7888" max="7888" width="47.140625" style="15" customWidth="1"/>
    <col min="7889" max="7889" width="27.140625" style="15" customWidth="1"/>
    <col min="7890" max="7890" width="22.140625" style="15" customWidth="1"/>
    <col min="7891" max="7891" width="19" style="15" customWidth="1"/>
    <col min="7892" max="7892" width="21.42578125" style="15" customWidth="1"/>
    <col min="7893" max="7893" width="20.7109375" style="15" customWidth="1"/>
    <col min="7894" max="7894" width="20.140625" style="15" customWidth="1"/>
    <col min="7895" max="7897" width="22" style="15" customWidth="1"/>
    <col min="7898" max="7898" width="16.85546875" style="15" bestFit="1" customWidth="1"/>
    <col min="7899" max="8143" width="9.140625" style="15"/>
    <col min="8144" max="8144" width="47.140625" style="15" customWidth="1"/>
    <col min="8145" max="8145" width="27.140625" style="15" customWidth="1"/>
    <col min="8146" max="8146" width="22.140625" style="15" customWidth="1"/>
    <col min="8147" max="8147" width="19" style="15" customWidth="1"/>
    <col min="8148" max="8148" width="21.42578125" style="15" customWidth="1"/>
    <col min="8149" max="8149" width="20.7109375" style="15" customWidth="1"/>
    <col min="8150" max="8150" width="20.140625" style="15" customWidth="1"/>
    <col min="8151" max="8153" width="22" style="15" customWidth="1"/>
    <col min="8154" max="8154" width="16.85546875" style="15" bestFit="1" customWidth="1"/>
    <col min="8155" max="8399" width="9.140625" style="15"/>
    <col min="8400" max="8400" width="47.140625" style="15" customWidth="1"/>
    <col min="8401" max="8401" width="27.140625" style="15" customWidth="1"/>
    <col min="8402" max="8402" width="22.140625" style="15" customWidth="1"/>
    <col min="8403" max="8403" width="19" style="15" customWidth="1"/>
    <col min="8404" max="8404" width="21.42578125" style="15" customWidth="1"/>
    <col min="8405" max="8405" width="20.7109375" style="15" customWidth="1"/>
    <col min="8406" max="8406" width="20.140625" style="15" customWidth="1"/>
    <col min="8407" max="8409" width="22" style="15" customWidth="1"/>
    <col min="8410" max="8410" width="16.85546875" style="15" bestFit="1" customWidth="1"/>
    <col min="8411" max="8655" width="9.140625" style="15"/>
    <col min="8656" max="8656" width="47.140625" style="15" customWidth="1"/>
    <col min="8657" max="8657" width="27.140625" style="15" customWidth="1"/>
    <col min="8658" max="8658" width="22.140625" style="15" customWidth="1"/>
    <col min="8659" max="8659" width="19" style="15" customWidth="1"/>
    <col min="8660" max="8660" width="21.42578125" style="15" customWidth="1"/>
    <col min="8661" max="8661" width="20.7109375" style="15" customWidth="1"/>
    <col min="8662" max="8662" width="20.140625" style="15" customWidth="1"/>
    <col min="8663" max="8665" width="22" style="15" customWidth="1"/>
    <col min="8666" max="8666" width="16.85546875" style="15" bestFit="1" customWidth="1"/>
    <col min="8667" max="8911" width="9.140625" style="15"/>
    <col min="8912" max="8912" width="47.140625" style="15" customWidth="1"/>
    <col min="8913" max="8913" width="27.140625" style="15" customWidth="1"/>
    <col min="8914" max="8914" width="22.140625" style="15" customWidth="1"/>
    <col min="8915" max="8915" width="19" style="15" customWidth="1"/>
    <col min="8916" max="8916" width="21.42578125" style="15" customWidth="1"/>
    <col min="8917" max="8917" width="20.7109375" style="15" customWidth="1"/>
    <col min="8918" max="8918" width="20.140625" style="15" customWidth="1"/>
    <col min="8919" max="8921" width="22" style="15" customWidth="1"/>
    <col min="8922" max="8922" width="16.85546875" style="15" bestFit="1" customWidth="1"/>
    <col min="8923" max="9167" width="9.140625" style="15"/>
    <col min="9168" max="9168" width="47.140625" style="15" customWidth="1"/>
    <col min="9169" max="9169" width="27.140625" style="15" customWidth="1"/>
    <col min="9170" max="9170" width="22.140625" style="15" customWidth="1"/>
    <col min="9171" max="9171" width="19" style="15" customWidth="1"/>
    <col min="9172" max="9172" width="21.42578125" style="15" customWidth="1"/>
    <col min="9173" max="9173" width="20.7109375" style="15" customWidth="1"/>
    <col min="9174" max="9174" width="20.140625" style="15" customWidth="1"/>
    <col min="9175" max="9177" width="22" style="15" customWidth="1"/>
    <col min="9178" max="9178" width="16.85546875" style="15" bestFit="1" customWidth="1"/>
    <col min="9179" max="9423" width="9.140625" style="15"/>
    <col min="9424" max="9424" width="47.140625" style="15" customWidth="1"/>
    <col min="9425" max="9425" width="27.140625" style="15" customWidth="1"/>
    <col min="9426" max="9426" width="22.140625" style="15" customWidth="1"/>
    <col min="9427" max="9427" width="19" style="15" customWidth="1"/>
    <col min="9428" max="9428" width="21.42578125" style="15" customWidth="1"/>
    <col min="9429" max="9429" width="20.7109375" style="15" customWidth="1"/>
    <col min="9430" max="9430" width="20.140625" style="15" customWidth="1"/>
    <col min="9431" max="9433" width="22" style="15" customWidth="1"/>
    <col min="9434" max="9434" width="16.85546875" style="15" bestFit="1" customWidth="1"/>
    <col min="9435" max="9679" width="9.140625" style="15"/>
    <col min="9680" max="9680" width="47.140625" style="15" customWidth="1"/>
    <col min="9681" max="9681" width="27.140625" style="15" customWidth="1"/>
    <col min="9682" max="9682" width="22.140625" style="15" customWidth="1"/>
    <col min="9683" max="9683" width="19" style="15" customWidth="1"/>
    <col min="9684" max="9684" width="21.42578125" style="15" customWidth="1"/>
    <col min="9685" max="9685" width="20.7109375" style="15" customWidth="1"/>
    <col min="9686" max="9686" width="20.140625" style="15" customWidth="1"/>
    <col min="9687" max="9689" width="22" style="15" customWidth="1"/>
    <col min="9690" max="9690" width="16.85546875" style="15" bestFit="1" customWidth="1"/>
    <col min="9691" max="9935" width="9.140625" style="15"/>
    <col min="9936" max="9936" width="47.140625" style="15" customWidth="1"/>
    <col min="9937" max="9937" width="27.140625" style="15" customWidth="1"/>
    <col min="9938" max="9938" width="22.140625" style="15" customWidth="1"/>
    <col min="9939" max="9939" width="19" style="15" customWidth="1"/>
    <col min="9940" max="9940" width="21.42578125" style="15" customWidth="1"/>
    <col min="9941" max="9941" width="20.7109375" style="15" customWidth="1"/>
    <col min="9942" max="9942" width="20.140625" style="15" customWidth="1"/>
    <col min="9943" max="9945" width="22" style="15" customWidth="1"/>
    <col min="9946" max="9946" width="16.85546875" style="15" bestFit="1" customWidth="1"/>
    <col min="9947" max="10191" width="9.140625" style="15"/>
    <col min="10192" max="10192" width="47.140625" style="15" customWidth="1"/>
    <col min="10193" max="10193" width="27.140625" style="15" customWidth="1"/>
    <col min="10194" max="10194" width="22.140625" style="15" customWidth="1"/>
    <col min="10195" max="10195" width="19" style="15" customWidth="1"/>
    <col min="10196" max="10196" width="21.42578125" style="15" customWidth="1"/>
    <col min="10197" max="10197" width="20.7109375" style="15" customWidth="1"/>
    <col min="10198" max="10198" width="20.140625" style="15" customWidth="1"/>
    <col min="10199" max="10201" width="22" style="15" customWidth="1"/>
    <col min="10202" max="10202" width="16.85546875" style="15" bestFit="1" customWidth="1"/>
    <col min="10203" max="10447" width="9.140625" style="15"/>
    <col min="10448" max="10448" width="47.140625" style="15" customWidth="1"/>
    <col min="10449" max="10449" width="27.140625" style="15" customWidth="1"/>
    <col min="10450" max="10450" width="22.140625" style="15" customWidth="1"/>
    <col min="10451" max="10451" width="19" style="15" customWidth="1"/>
    <col min="10452" max="10452" width="21.42578125" style="15" customWidth="1"/>
    <col min="10453" max="10453" width="20.7109375" style="15" customWidth="1"/>
    <col min="10454" max="10454" width="20.140625" style="15" customWidth="1"/>
    <col min="10455" max="10457" width="22" style="15" customWidth="1"/>
    <col min="10458" max="10458" width="16.85546875" style="15" bestFit="1" customWidth="1"/>
    <col min="10459" max="10703" width="9.140625" style="15"/>
    <col min="10704" max="10704" width="47.140625" style="15" customWidth="1"/>
    <col min="10705" max="10705" width="27.140625" style="15" customWidth="1"/>
    <col min="10706" max="10706" width="22.140625" style="15" customWidth="1"/>
    <col min="10707" max="10707" width="19" style="15" customWidth="1"/>
    <col min="10708" max="10708" width="21.42578125" style="15" customWidth="1"/>
    <col min="10709" max="10709" width="20.7109375" style="15" customWidth="1"/>
    <col min="10710" max="10710" width="20.140625" style="15" customWidth="1"/>
    <col min="10711" max="10713" width="22" style="15" customWidth="1"/>
    <col min="10714" max="10714" width="16.85546875" style="15" bestFit="1" customWidth="1"/>
    <col min="10715" max="10959" width="9.140625" style="15"/>
    <col min="10960" max="10960" width="47.140625" style="15" customWidth="1"/>
    <col min="10961" max="10961" width="27.140625" style="15" customWidth="1"/>
    <col min="10962" max="10962" width="22.140625" style="15" customWidth="1"/>
    <col min="10963" max="10963" width="19" style="15" customWidth="1"/>
    <col min="10964" max="10964" width="21.42578125" style="15" customWidth="1"/>
    <col min="10965" max="10965" width="20.7109375" style="15" customWidth="1"/>
    <col min="10966" max="10966" width="20.140625" style="15" customWidth="1"/>
    <col min="10967" max="10969" width="22" style="15" customWidth="1"/>
    <col min="10970" max="10970" width="16.85546875" style="15" bestFit="1" customWidth="1"/>
    <col min="10971" max="11215" width="9.140625" style="15"/>
    <col min="11216" max="11216" width="47.140625" style="15" customWidth="1"/>
    <col min="11217" max="11217" width="27.140625" style="15" customWidth="1"/>
    <col min="11218" max="11218" width="22.140625" style="15" customWidth="1"/>
    <col min="11219" max="11219" width="19" style="15" customWidth="1"/>
    <col min="11220" max="11220" width="21.42578125" style="15" customWidth="1"/>
    <col min="11221" max="11221" width="20.7109375" style="15" customWidth="1"/>
    <col min="11222" max="11222" width="20.140625" style="15" customWidth="1"/>
    <col min="11223" max="11225" width="22" style="15" customWidth="1"/>
    <col min="11226" max="11226" width="16.85546875" style="15" bestFit="1" customWidth="1"/>
    <col min="11227" max="11471" width="9.140625" style="15"/>
    <col min="11472" max="11472" width="47.140625" style="15" customWidth="1"/>
    <col min="11473" max="11473" width="27.140625" style="15" customWidth="1"/>
    <col min="11474" max="11474" width="22.140625" style="15" customWidth="1"/>
    <col min="11475" max="11475" width="19" style="15" customWidth="1"/>
    <col min="11476" max="11476" width="21.42578125" style="15" customWidth="1"/>
    <col min="11477" max="11477" width="20.7109375" style="15" customWidth="1"/>
    <col min="11478" max="11478" width="20.140625" style="15" customWidth="1"/>
    <col min="11479" max="11481" width="22" style="15" customWidth="1"/>
    <col min="11482" max="11482" width="16.85546875" style="15" bestFit="1" customWidth="1"/>
    <col min="11483" max="11727" width="9.140625" style="15"/>
    <col min="11728" max="11728" width="47.140625" style="15" customWidth="1"/>
    <col min="11729" max="11729" width="27.140625" style="15" customWidth="1"/>
    <col min="11730" max="11730" width="22.140625" style="15" customWidth="1"/>
    <col min="11731" max="11731" width="19" style="15" customWidth="1"/>
    <col min="11732" max="11732" width="21.42578125" style="15" customWidth="1"/>
    <col min="11733" max="11733" width="20.7109375" style="15" customWidth="1"/>
    <col min="11734" max="11734" width="20.140625" style="15" customWidth="1"/>
    <col min="11735" max="11737" width="22" style="15" customWidth="1"/>
    <col min="11738" max="11738" width="16.85546875" style="15" bestFit="1" customWidth="1"/>
    <col min="11739" max="11983" width="9.140625" style="15"/>
    <col min="11984" max="11984" width="47.140625" style="15" customWidth="1"/>
    <col min="11985" max="11985" width="27.140625" style="15" customWidth="1"/>
    <col min="11986" max="11986" width="22.140625" style="15" customWidth="1"/>
    <col min="11987" max="11987" width="19" style="15" customWidth="1"/>
    <col min="11988" max="11988" width="21.42578125" style="15" customWidth="1"/>
    <col min="11989" max="11989" width="20.7109375" style="15" customWidth="1"/>
    <col min="11990" max="11990" width="20.140625" style="15" customWidth="1"/>
    <col min="11991" max="11993" width="22" style="15" customWidth="1"/>
    <col min="11994" max="11994" width="16.85546875" style="15" bestFit="1" customWidth="1"/>
    <col min="11995" max="12239" width="9.140625" style="15"/>
    <col min="12240" max="12240" width="47.140625" style="15" customWidth="1"/>
    <col min="12241" max="12241" width="27.140625" style="15" customWidth="1"/>
    <col min="12242" max="12242" width="22.140625" style="15" customWidth="1"/>
    <col min="12243" max="12243" width="19" style="15" customWidth="1"/>
    <col min="12244" max="12244" width="21.42578125" style="15" customWidth="1"/>
    <col min="12245" max="12245" width="20.7109375" style="15" customWidth="1"/>
    <col min="12246" max="12246" width="20.140625" style="15" customWidth="1"/>
    <col min="12247" max="12249" width="22" style="15" customWidth="1"/>
    <col min="12250" max="12250" width="16.85546875" style="15" bestFit="1" customWidth="1"/>
    <col min="12251" max="12495" width="9.140625" style="15"/>
    <col min="12496" max="12496" width="47.140625" style="15" customWidth="1"/>
    <col min="12497" max="12497" width="27.140625" style="15" customWidth="1"/>
    <col min="12498" max="12498" width="22.140625" style="15" customWidth="1"/>
    <col min="12499" max="12499" width="19" style="15" customWidth="1"/>
    <col min="12500" max="12500" width="21.42578125" style="15" customWidth="1"/>
    <col min="12501" max="12501" width="20.7109375" style="15" customWidth="1"/>
    <col min="12502" max="12502" width="20.140625" style="15" customWidth="1"/>
    <col min="12503" max="12505" width="22" style="15" customWidth="1"/>
    <col min="12506" max="12506" width="16.85546875" style="15" bestFit="1" customWidth="1"/>
    <col min="12507" max="12751" width="9.140625" style="15"/>
    <col min="12752" max="12752" width="47.140625" style="15" customWidth="1"/>
    <col min="12753" max="12753" width="27.140625" style="15" customWidth="1"/>
    <col min="12754" max="12754" width="22.140625" style="15" customWidth="1"/>
    <col min="12755" max="12755" width="19" style="15" customWidth="1"/>
    <col min="12756" max="12756" width="21.42578125" style="15" customWidth="1"/>
    <col min="12757" max="12757" width="20.7109375" style="15" customWidth="1"/>
    <col min="12758" max="12758" width="20.140625" style="15" customWidth="1"/>
    <col min="12759" max="12761" width="22" style="15" customWidth="1"/>
    <col min="12762" max="12762" width="16.85546875" style="15" bestFit="1" customWidth="1"/>
    <col min="12763" max="13007" width="9.140625" style="15"/>
    <col min="13008" max="13008" width="47.140625" style="15" customWidth="1"/>
    <col min="13009" max="13009" width="27.140625" style="15" customWidth="1"/>
    <col min="13010" max="13010" width="22.140625" style="15" customWidth="1"/>
    <col min="13011" max="13011" width="19" style="15" customWidth="1"/>
    <col min="13012" max="13012" width="21.42578125" style="15" customWidth="1"/>
    <col min="13013" max="13013" width="20.7109375" style="15" customWidth="1"/>
    <col min="13014" max="13014" width="20.140625" style="15" customWidth="1"/>
    <col min="13015" max="13017" width="22" style="15" customWidth="1"/>
    <col min="13018" max="13018" width="16.85546875" style="15" bestFit="1" customWidth="1"/>
    <col min="13019" max="13263" width="9.140625" style="15"/>
    <col min="13264" max="13264" width="47.140625" style="15" customWidth="1"/>
    <col min="13265" max="13265" width="27.140625" style="15" customWidth="1"/>
    <col min="13266" max="13266" width="22.140625" style="15" customWidth="1"/>
    <col min="13267" max="13267" width="19" style="15" customWidth="1"/>
    <col min="13268" max="13268" width="21.42578125" style="15" customWidth="1"/>
    <col min="13269" max="13269" width="20.7109375" style="15" customWidth="1"/>
    <col min="13270" max="13270" width="20.140625" style="15" customWidth="1"/>
    <col min="13271" max="13273" width="22" style="15" customWidth="1"/>
    <col min="13274" max="13274" width="16.85546875" style="15" bestFit="1" customWidth="1"/>
    <col min="13275" max="13519" width="9.140625" style="15"/>
    <col min="13520" max="13520" width="47.140625" style="15" customWidth="1"/>
    <col min="13521" max="13521" width="27.140625" style="15" customWidth="1"/>
    <col min="13522" max="13522" width="22.140625" style="15" customWidth="1"/>
    <col min="13523" max="13523" width="19" style="15" customWidth="1"/>
    <col min="13524" max="13524" width="21.42578125" style="15" customWidth="1"/>
    <col min="13525" max="13525" width="20.7109375" style="15" customWidth="1"/>
    <col min="13526" max="13526" width="20.140625" style="15" customWidth="1"/>
    <col min="13527" max="13529" width="22" style="15" customWidth="1"/>
    <col min="13530" max="13530" width="16.85546875" style="15" bestFit="1" customWidth="1"/>
    <col min="13531" max="13775" width="9.140625" style="15"/>
    <col min="13776" max="13776" width="47.140625" style="15" customWidth="1"/>
    <col min="13777" max="13777" width="27.140625" style="15" customWidth="1"/>
    <col min="13778" max="13778" width="22.140625" style="15" customWidth="1"/>
    <col min="13779" max="13779" width="19" style="15" customWidth="1"/>
    <col min="13780" max="13780" width="21.42578125" style="15" customWidth="1"/>
    <col min="13781" max="13781" width="20.7109375" style="15" customWidth="1"/>
    <col min="13782" max="13782" width="20.140625" style="15" customWidth="1"/>
    <col min="13783" max="13785" width="22" style="15" customWidth="1"/>
    <col min="13786" max="13786" width="16.85546875" style="15" bestFit="1" customWidth="1"/>
    <col min="13787" max="14031" width="9.140625" style="15"/>
    <col min="14032" max="14032" width="47.140625" style="15" customWidth="1"/>
    <col min="14033" max="14033" width="27.140625" style="15" customWidth="1"/>
    <col min="14034" max="14034" width="22.140625" style="15" customWidth="1"/>
    <col min="14035" max="14035" width="19" style="15" customWidth="1"/>
    <col min="14036" max="14036" width="21.42578125" style="15" customWidth="1"/>
    <col min="14037" max="14037" width="20.7109375" style="15" customWidth="1"/>
    <col min="14038" max="14038" width="20.140625" style="15" customWidth="1"/>
    <col min="14039" max="14041" width="22" style="15" customWidth="1"/>
    <col min="14042" max="14042" width="16.85546875" style="15" bestFit="1" customWidth="1"/>
    <col min="14043" max="14287" width="9.140625" style="15"/>
    <col min="14288" max="14288" width="47.140625" style="15" customWidth="1"/>
    <col min="14289" max="14289" width="27.140625" style="15" customWidth="1"/>
    <col min="14290" max="14290" width="22.140625" style="15" customWidth="1"/>
    <col min="14291" max="14291" width="19" style="15" customWidth="1"/>
    <col min="14292" max="14292" width="21.42578125" style="15" customWidth="1"/>
    <col min="14293" max="14293" width="20.7109375" style="15" customWidth="1"/>
    <col min="14294" max="14294" width="20.140625" style="15" customWidth="1"/>
    <col min="14295" max="14297" width="22" style="15" customWidth="1"/>
    <col min="14298" max="14298" width="16.85546875" style="15" bestFit="1" customWidth="1"/>
    <col min="14299" max="14543" width="9.140625" style="15"/>
    <col min="14544" max="14544" width="47.140625" style="15" customWidth="1"/>
    <col min="14545" max="14545" width="27.140625" style="15" customWidth="1"/>
    <col min="14546" max="14546" width="22.140625" style="15" customWidth="1"/>
    <col min="14547" max="14547" width="19" style="15" customWidth="1"/>
    <col min="14548" max="14548" width="21.42578125" style="15" customWidth="1"/>
    <col min="14549" max="14549" width="20.7109375" style="15" customWidth="1"/>
    <col min="14550" max="14550" width="20.140625" style="15" customWidth="1"/>
    <col min="14551" max="14553" width="22" style="15" customWidth="1"/>
    <col min="14554" max="14554" width="16.85546875" style="15" bestFit="1" customWidth="1"/>
    <col min="14555" max="14799" width="9.140625" style="15"/>
    <col min="14800" max="14800" width="47.140625" style="15" customWidth="1"/>
    <col min="14801" max="14801" width="27.140625" style="15" customWidth="1"/>
    <col min="14802" max="14802" width="22.140625" style="15" customWidth="1"/>
    <col min="14803" max="14803" width="19" style="15" customWidth="1"/>
    <col min="14804" max="14804" width="21.42578125" style="15" customWidth="1"/>
    <col min="14805" max="14805" width="20.7109375" style="15" customWidth="1"/>
    <col min="14806" max="14806" width="20.140625" style="15" customWidth="1"/>
    <col min="14807" max="14809" width="22" style="15" customWidth="1"/>
    <col min="14810" max="14810" width="16.85546875" style="15" bestFit="1" customWidth="1"/>
    <col min="14811" max="15055" width="9.140625" style="15"/>
    <col min="15056" max="15056" width="47.140625" style="15" customWidth="1"/>
    <col min="15057" max="15057" width="27.140625" style="15" customWidth="1"/>
    <col min="15058" max="15058" width="22.140625" style="15" customWidth="1"/>
    <col min="15059" max="15059" width="19" style="15" customWidth="1"/>
    <col min="15060" max="15060" width="21.42578125" style="15" customWidth="1"/>
    <col min="15061" max="15061" width="20.7109375" style="15" customWidth="1"/>
    <col min="15062" max="15062" width="20.140625" style="15" customWidth="1"/>
    <col min="15063" max="15065" width="22" style="15" customWidth="1"/>
    <col min="15066" max="15066" width="16.85546875" style="15" bestFit="1" customWidth="1"/>
    <col min="15067" max="15311" width="9.140625" style="15"/>
    <col min="15312" max="15312" width="47.140625" style="15" customWidth="1"/>
    <col min="15313" max="15313" width="27.140625" style="15" customWidth="1"/>
    <col min="15314" max="15314" width="22.140625" style="15" customWidth="1"/>
    <col min="15315" max="15315" width="19" style="15" customWidth="1"/>
    <col min="15316" max="15316" width="21.42578125" style="15" customWidth="1"/>
    <col min="15317" max="15317" width="20.7109375" style="15" customWidth="1"/>
    <col min="15318" max="15318" width="20.140625" style="15" customWidth="1"/>
    <col min="15319" max="15321" width="22" style="15" customWidth="1"/>
    <col min="15322" max="15322" width="16.85546875" style="15" bestFit="1" customWidth="1"/>
    <col min="15323" max="15567" width="9.140625" style="15"/>
    <col min="15568" max="15568" width="47.140625" style="15" customWidth="1"/>
    <col min="15569" max="15569" width="27.140625" style="15" customWidth="1"/>
    <col min="15570" max="15570" width="22.140625" style="15" customWidth="1"/>
    <col min="15571" max="15571" width="19" style="15" customWidth="1"/>
    <col min="15572" max="15572" width="21.42578125" style="15" customWidth="1"/>
    <col min="15573" max="15573" width="20.7109375" style="15" customWidth="1"/>
    <col min="15574" max="15574" width="20.140625" style="15" customWidth="1"/>
    <col min="15575" max="15577" width="22" style="15" customWidth="1"/>
    <col min="15578" max="15578" width="16.85546875" style="15" bestFit="1" customWidth="1"/>
    <col min="15579" max="15823" width="9.140625" style="15"/>
    <col min="15824" max="15824" width="47.140625" style="15" customWidth="1"/>
    <col min="15825" max="15825" width="27.140625" style="15" customWidth="1"/>
    <col min="15826" max="15826" width="22.140625" style="15" customWidth="1"/>
    <col min="15827" max="15827" width="19" style="15" customWidth="1"/>
    <col min="15828" max="15828" width="21.42578125" style="15" customWidth="1"/>
    <col min="15829" max="15829" width="20.7109375" style="15" customWidth="1"/>
    <col min="15830" max="15830" width="20.140625" style="15" customWidth="1"/>
    <col min="15831" max="15833" width="22" style="15" customWidth="1"/>
    <col min="15834" max="15834" width="16.85546875" style="15" bestFit="1" customWidth="1"/>
    <col min="15835" max="16079" width="9.140625" style="15"/>
    <col min="16080" max="16080" width="47.140625" style="15" customWidth="1"/>
    <col min="16081" max="16081" width="27.140625" style="15" customWidth="1"/>
    <col min="16082" max="16082" width="22.140625" style="15" customWidth="1"/>
    <col min="16083" max="16083" width="19" style="15" customWidth="1"/>
    <col min="16084" max="16084" width="21.42578125" style="15" customWidth="1"/>
    <col min="16085" max="16085" width="20.7109375" style="15" customWidth="1"/>
    <col min="16086" max="16086" width="20.140625" style="15" customWidth="1"/>
    <col min="16087" max="16089" width="22" style="15" customWidth="1"/>
    <col min="16090" max="16090" width="16.85546875" style="15" bestFit="1" customWidth="1"/>
    <col min="16091" max="16384" width="9.140625" style="15"/>
  </cols>
  <sheetData>
    <row r="1" spans="1:7" ht="45" customHeight="1">
      <c r="E1" s="61" t="s">
        <v>75</v>
      </c>
      <c r="F1" s="61"/>
      <c r="G1" s="61"/>
    </row>
    <row r="2" spans="1:7" ht="64.5" customHeight="1">
      <c r="A2" s="62" t="s">
        <v>74</v>
      </c>
      <c r="B2" s="62"/>
      <c r="C2" s="62"/>
      <c r="D2" s="62"/>
      <c r="E2" s="62"/>
      <c r="F2" s="62"/>
      <c r="G2" s="62"/>
    </row>
    <row r="3" spans="1:7" ht="9" customHeight="1">
      <c r="D3" s="64"/>
      <c r="E3" s="64"/>
    </row>
    <row r="4" spans="1:7" s="18" customFormat="1" ht="45.75" customHeight="1">
      <c r="A4" s="16" t="s">
        <v>0</v>
      </c>
      <c r="B4" s="17" t="s">
        <v>20</v>
      </c>
      <c r="C4" s="16" t="s">
        <v>1</v>
      </c>
      <c r="D4" s="16" t="s">
        <v>2</v>
      </c>
      <c r="E4" s="16" t="s">
        <v>3</v>
      </c>
      <c r="F4" s="16" t="s">
        <v>35</v>
      </c>
      <c r="G4" s="16" t="s">
        <v>60</v>
      </c>
    </row>
    <row r="5" spans="1:7" s="18" customFormat="1" ht="36" customHeight="1">
      <c r="A5" s="42" t="s">
        <v>21</v>
      </c>
      <c r="B5" s="43"/>
      <c r="C5" s="43"/>
      <c r="D5" s="43"/>
      <c r="E5" s="43"/>
      <c r="F5" s="43"/>
      <c r="G5" s="44"/>
    </row>
    <row r="6" spans="1:7" s="18" customFormat="1" ht="32.25" customHeight="1">
      <c r="A6" s="42" t="s">
        <v>4</v>
      </c>
      <c r="B6" s="43"/>
      <c r="C6" s="43"/>
      <c r="D6" s="43"/>
      <c r="E6" s="43"/>
      <c r="F6" s="43"/>
      <c r="G6" s="44"/>
    </row>
    <row r="7" spans="1:7" s="18" customFormat="1" ht="18.75" customHeight="1">
      <c r="A7" s="56" t="s">
        <v>5</v>
      </c>
      <c r="B7" s="48" t="s">
        <v>22</v>
      </c>
      <c r="C7" s="16" t="s">
        <v>6</v>
      </c>
      <c r="D7" s="19">
        <f>D8+D9+D10</f>
        <v>2520538.54</v>
      </c>
      <c r="E7" s="19">
        <f>E8+E9+E10</f>
        <v>2555217.6</v>
      </c>
      <c r="F7" s="19">
        <f>F8+F9+F10</f>
        <v>2475939.1</v>
      </c>
      <c r="G7" s="19">
        <f>G8+G9+G10</f>
        <v>2475939.1</v>
      </c>
    </row>
    <row r="8" spans="1:7" ht="21.75" customHeight="1">
      <c r="A8" s="56"/>
      <c r="B8" s="49"/>
      <c r="C8" s="16" t="s">
        <v>7</v>
      </c>
      <c r="D8" s="27">
        <f>D17+D18</f>
        <v>789158</v>
      </c>
      <c r="E8" s="27">
        <f t="shared" ref="E8:G8" si="0">E17+E18</f>
        <v>871323.3</v>
      </c>
      <c r="F8" s="27">
        <f t="shared" si="0"/>
        <v>792044.8</v>
      </c>
      <c r="G8" s="27">
        <f t="shared" si="0"/>
        <v>792044.8</v>
      </c>
    </row>
    <row r="9" spans="1:7" ht="22.5" customHeight="1">
      <c r="A9" s="56"/>
      <c r="B9" s="49"/>
      <c r="C9" s="16" t="s">
        <v>8</v>
      </c>
      <c r="D9" s="27">
        <f>D13+D14+D15+D16</f>
        <v>1663995.34</v>
      </c>
      <c r="E9" s="27">
        <f t="shared" ref="E9:G9" si="1">E13+E14+E15+E16</f>
        <v>1617144.7</v>
      </c>
      <c r="F9" s="27">
        <f t="shared" si="1"/>
        <v>1617144.7</v>
      </c>
      <c r="G9" s="27">
        <f t="shared" si="1"/>
        <v>1617144.7</v>
      </c>
    </row>
    <row r="10" spans="1:7" ht="31.5">
      <c r="A10" s="56"/>
      <c r="B10" s="49"/>
      <c r="C10" s="16" t="s">
        <v>9</v>
      </c>
      <c r="D10" s="27">
        <f>D12</f>
        <v>67385.2</v>
      </c>
      <c r="E10" s="27">
        <f t="shared" ref="E10:G10" si="2">E12</f>
        <v>66749.600000000006</v>
      </c>
      <c r="F10" s="27">
        <f t="shared" si="2"/>
        <v>66749.600000000006</v>
      </c>
      <c r="G10" s="27">
        <f t="shared" si="2"/>
        <v>66749.600000000006</v>
      </c>
    </row>
    <row r="11" spans="1:7" ht="20.25" customHeight="1">
      <c r="A11" s="20" t="s">
        <v>10</v>
      </c>
      <c r="B11" s="49"/>
      <c r="C11" s="16"/>
      <c r="D11" s="19"/>
      <c r="E11" s="19"/>
      <c r="F11" s="19"/>
      <c r="G11" s="19"/>
    </row>
    <row r="12" spans="1:7" ht="117.75" customHeight="1">
      <c r="A12" s="20" t="s">
        <v>43</v>
      </c>
      <c r="B12" s="49"/>
      <c r="C12" s="28" t="s">
        <v>9</v>
      </c>
      <c r="D12" s="29">
        <v>67385.2</v>
      </c>
      <c r="E12" s="19">
        <v>66749.600000000006</v>
      </c>
      <c r="F12" s="19">
        <v>66749.600000000006</v>
      </c>
      <c r="G12" s="19">
        <v>66749.600000000006</v>
      </c>
    </row>
    <row r="13" spans="1:7" ht="75" customHeight="1">
      <c r="A13" s="20" t="s">
        <v>44</v>
      </c>
      <c r="B13" s="49"/>
      <c r="C13" s="28" t="s">
        <v>8</v>
      </c>
      <c r="D13" s="19">
        <v>790425.5</v>
      </c>
      <c r="E13" s="19">
        <v>731715.4</v>
      </c>
      <c r="F13" s="19">
        <v>731715.4</v>
      </c>
      <c r="G13" s="19">
        <v>731715.4</v>
      </c>
    </row>
    <row r="14" spans="1:7" ht="78.75">
      <c r="A14" s="20" t="s">
        <v>45</v>
      </c>
      <c r="B14" s="49"/>
      <c r="C14" s="28" t="s">
        <v>8</v>
      </c>
      <c r="D14" s="19">
        <v>832795.43</v>
      </c>
      <c r="E14" s="19">
        <v>832870.6</v>
      </c>
      <c r="F14" s="19">
        <v>832870.6</v>
      </c>
      <c r="G14" s="19">
        <v>832870.6</v>
      </c>
    </row>
    <row r="15" spans="1:7" ht="114" customHeight="1">
      <c r="A15" s="20" t="s">
        <v>46</v>
      </c>
      <c r="B15" s="49"/>
      <c r="C15" s="28" t="s">
        <v>8</v>
      </c>
      <c r="D15" s="19">
        <v>39763.51</v>
      </c>
      <c r="E15" s="19">
        <v>51547.8</v>
      </c>
      <c r="F15" s="19">
        <v>51547.8</v>
      </c>
      <c r="G15" s="19">
        <v>51547.8</v>
      </c>
    </row>
    <row r="16" spans="1:7" ht="84.75" customHeight="1">
      <c r="A16" s="20" t="s">
        <v>47</v>
      </c>
      <c r="B16" s="49"/>
      <c r="C16" s="28" t="s">
        <v>8</v>
      </c>
      <c r="D16" s="19">
        <v>1010.9</v>
      </c>
      <c r="E16" s="19">
        <v>1010.9</v>
      </c>
      <c r="F16" s="19">
        <v>1010.9</v>
      </c>
      <c r="G16" s="19">
        <v>1010.9</v>
      </c>
    </row>
    <row r="17" spans="1:7" ht="40.5" customHeight="1">
      <c r="A17" s="20" t="s">
        <v>48</v>
      </c>
      <c r="B17" s="49"/>
      <c r="C17" s="28" t="s">
        <v>7</v>
      </c>
      <c r="D17" s="19">
        <v>783158</v>
      </c>
      <c r="E17" s="19">
        <v>871323.3</v>
      </c>
      <c r="F17" s="19">
        <v>790544.8</v>
      </c>
      <c r="G17" s="19">
        <v>790544.8</v>
      </c>
    </row>
    <row r="18" spans="1:7" ht="63">
      <c r="A18" s="20" t="s">
        <v>49</v>
      </c>
      <c r="B18" s="49"/>
      <c r="C18" s="16" t="str">
        <f>C8</f>
        <v>местный бюджет</v>
      </c>
      <c r="D18" s="27">
        <v>6000</v>
      </c>
      <c r="E18" s="19">
        <v>0</v>
      </c>
      <c r="F18" s="19">
        <v>1500</v>
      </c>
      <c r="G18" s="19">
        <v>1500</v>
      </c>
    </row>
    <row r="19" spans="1:7" ht="26.25" customHeight="1">
      <c r="A19" s="63" t="s">
        <v>11</v>
      </c>
      <c r="B19" s="49"/>
      <c r="C19" s="16" t="s">
        <v>6</v>
      </c>
      <c r="D19" s="19">
        <f>D20+D21</f>
        <v>182021.30099999998</v>
      </c>
      <c r="E19" s="19">
        <f t="shared" ref="E19:G19" si="3">E20+E21</f>
        <v>73621.3</v>
      </c>
      <c r="F19" s="19">
        <f t="shared" si="3"/>
        <v>69590.2</v>
      </c>
      <c r="G19" s="19">
        <f t="shared" si="3"/>
        <v>50841</v>
      </c>
    </row>
    <row r="20" spans="1:7" ht="29.25" customHeight="1">
      <c r="A20" s="63"/>
      <c r="B20" s="49"/>
      <c r="C20" s="16" t="s">
        <v>7</v>
      </c>
      <c r="D20" s="24">
        <f>D25+D27+D31+D33+D34+D36+D39</f>
        <v>168300.20099999997</v>
      </c>
      <c r="E20" s="24">
        <f>E25+E27+E31+E33+E34+E36+E39+E38</f>
        <v>55951.4</v>
      </c>
      <c r="F20" s="24">
        <f t="shared" ref="F20" si="4">F25+F27+F31+F33+F34+F36+F39+F38</f>
        <v>31403.3</v>
      </c>
      <c r="G20" s="24">
        <f>G25+G27+G31+G33+G34+G36+G39+G38+G29</f>
        <v>31503.3</v>
      </c>
    </row>
    <row r="21" spans="1:7" ht="31.5" customHeight="1">
      <c r="A21" s="63"/>
      <c r="B21" s="49"/>
      <c r="C21" s="16" t="s">
        <v>8</v>
      </c>
      <c r="D21" s="24">
        <f>D24+D26+D28+D32+D35</f>
        <v>13721.099999999999</v>
      </c>
      <c r="E21" s="24">
        <f>E24+E26+E28+E32+E35+E37</f>
        <v>17669.900000000001</v>
      </c>
      <c r="F21" s="24">
        <f t="shared" ref="F21" si="5">F24+F26+F28+F32+F35+F37</f>
        <v>38186.9</v>
      </c>
      <c r="G21" s="24">
        <f>G24+G26+G28+G32+G35+G37+G30</f>
        <v>19337.7</v>
      </c>
    </row>
    <row r="22" spans="1:7" ht="29.25" customHeight="1">
      <c r="A22" s="63"/>
      <c r="B22" s="49"/>
      <c r="C22" s="16" t="s">
        <v>9</v>
      </c>
      <c r="D22" s="24">
        <v>0</v>
      </c>
      <c r="E22" s="19">
        <v>0</v>
      </c>
      <c r="F22" s="19">
        <v>0</v>
      </c>
      <c r="G22" s="19">
        <v>0</v>
      </c>
    </row>
    <row r="23" spans="1:7" ht="21" customHeight="1">
      <c r="A23" s="20" t="s">
        <v>10</v>
      </c>
      <c r="B23" s="49"/>
      <c r="C23" s="16"/>
      <c r="D23" s="19"/>
      <c r="E23" s="19">
        <v>0</v>
      </c>
      <c r="F23" s="19">
        <v>0</v>
      </c>
      <c r="G23" s="19">
        <v>0</v>
      </c>
    </row>
    <row r="24" spans="1:7" ht="90" customHeight="1">
      <c r="A24" s="39" t="s">
        <v>45</v>
      </c>
      <c r="B24" s="49"/>
      <c r="C24" s="16" t="s">
        <v>8</v>
      </c>
      <c r="D24" s="30">
        <v>10380.299999999999</v>
      </c>
      <c r="E24" s="30">
        <v>10305.1</v>
      </c>
      <c r="F24" s="30">
        <v>10305.1</v>
      </c>
      <c r="G24" s="30">
        <v>10305.1</v>
      </c>
    </row>
    <row r="25" spans="1:7" ht="45.75" customHeight="1">
      <c r="A25" s="50" t="s">
        <v>50</v>
      </c>
      <c r="B25" s="49"/>
      <c r="C25" s="16" t="s">
        <v>7</v>
      </c>
      <c r="D25" s="30">
        <v>37</v>
      </c>
      <c r="E25" s="30">
        <v>50</v>
      </c>
      <c r="F25" s="30">
        <v>50</v>
      </c>
      <c r="G25" s="30">
        <v>50</v>
      </c>
    </row>
    <row r="26" spans="1:7" ht="24.75" customHeight="1">
      <c r="A26" s="51"/>
      <c r="B26" s="49"/>
      <c r="C26" s="16" t="s">
        <v>8</v>
      </c>
      <c r="D26" s="30">
        <v>697.6</v>
      </c>
      <c r="E26" s="30">
        <v>621.29999999999995</v>
      </c>
      <c r="F26" s="30">
        <v>621.29999999999995</v>
      </c>
      <c r="G26" s="30">
        <v>621.29999999999995</v>
      </c>
    </row>
    <row r="27" spans="1:7" ht="31.5" customHeight="1">
      <c r="A27" s="50" t="s">
        <v>61</v>
      </c>
      <c r="B27" s="49"/>
      <c r="C27" s="16" t="s">
        <v>7</v>
      </c>
      <c r="D27" s="30">
        <v>0</v>
      </c>
      <c r="E27" s="30">
        <v>50</v>
      </c>
      <c r="F27" s="30">
        <v>50</v>
      </c>
      <c r="G27" s="30">
        <v>50</v>
      </c>
    </row>
    <row r="28" spans="1:7" ht="26.25" customHeight="1">
      <c r="A28" s="51"/>
      <c r="B28" s="49"/>
      <c r="C28" s="16" t="s">
        <v>8</v>
      </c>
      <c r="D28" s="30">
        <v>0</v>
      </c>
      <c r="E28" s="30">
        <f>1386.4-156.1</f>
        <v>1230.3000000000002</v>
      </c>
      <c r="F28" s="30">
        <v>1386.4</v>
      </c>
      <c r="G28" s="30">
        <v>1386.4</v>
      </c>
    </row>
    <row r="29" spans="1:7" ht="29.25" customHeight="1">
      <c r="A29" s="50" t="s">
        <v>51</v>
      </c>
      <c r="B29" s="49"/>
      <c r="C29" s="16" t="s">
        <v>7</v>
      </c>
      <c r="D29" s="30">
        <v>0</v>
      </c>
      <c r="E29" s="30">
        <v>0</v>
      </c>
      <c r="F29" s="30">
        <v>0</v>
      </c>
      <c r="G29" s="30">
        <v>50</v>
      </c>
    </row>
    <row r="30" spans="1:7" ht="22.5" customHeight="1">
      <c r="A30" s="51"/>
      <c r="B30" s="49"/>
      <c r="C30" s="16" t="s">
        <v>8</v>
      </c>
      <c r="D30" s="30">
        <v>0</v>
      </c>
      <c r="E30" s="30">
        <v>0</v>
      </c>
      <c r="F30" s="30">
        <v>0</v>
      </c>
      <c r="G30" s="30">
        <v>1511.7</v>
      </c>
    </row>
    <row r="31" spans="1:7" ht="31.5" customHeight="1">
      <c r="A31" s="50" t="s">
        <v>52</v>
      </c>
      <c r="B31" s="49"/>
      <c r="C31" s="16" t="s">
        <v>7</v>
      </c>
      <c r="D31" s="30">
        <f>88.55+21.45</f>
        <v>110</v>
      </c>
      <c r="E31" s="30">
        <v>10</v>
      </c>
      <c r="F31" s="30">
        <v>10</v>
      </c>
      <c r="G31" s="30">
        <v>10</v>
      </c>
    </row>
    <row r="32" spans="1:7" ht="27.75" customHeight="1">
      <c r="A32" s="55"/>
      <c r="B32" s="49"/>
      <c r="C32" s="16" t="s">
        <v>8</v>
      </c>
      <c r="D32" s="30">
        <v>910.4</v>
      </c>
      <c r="E32" s="30">
        <v>1064.7</v>
      </c>
      <c r="F32" s="30">
        <v>1064.7</v>
      </c>
      <c r="G32" s="30">
        <v>1064.7</v>
      </c>
    </row>
    <row r="33" spans="1:7" ht="43.5" customHeight="1">
      <c r="A33" s="40" t="s">
        <v>53</v>
      </c>
      <c r="B33" s="49"/>
      <c r="C33" s="16" t="s">
        <v>7</v>
      </c>
      <c r="D33" s="30">
        <v>112761.4</v>
      </c>
      <c r="E33" s="30">
        <v>42053.3</v>
      </c>
      <c r="F33" s="30">
        <v>31043.3</v>
      </c>
      <c r="G33" s="30">
        <v>31293.3</v>
      </c>
    </row>
    <row r="34" spans="1:7" ht="30.75" customHeight="1">
      <c r="A34" s="50" t="s">
        <v>54</v>
      </c>
      <c r="B34" s="49"/>
      <c r="C34" s="16" t="s">
        <v>7</v>
      </c>
      <c r="D34" s="30">
        <v>112</v>
      </c>
      <c r="E34" s="30">
        <v>50</v>
      </c>
      <c r="F34" s="30">
        <v>50</v>
      </c>
      <c r="G34" s="30">
        <v>50</v>
      </c>
    </row>
    <row r="35" spans="1:7" ht="63.75" customHeight="1">
      <c r="A35" s="51"/>
      <c r="B35" s="49"/>
      <c r="C35" s="16" t="s">
        <v>8</v>
      </c>
      <c r="D35" s="30">
        <v>1732.8</v>
      </c>
      <c r="E35" s="30">
        <v>4448.5</v>
      </c>
      <c r="F35" s="30">
        <v>4448.5</v>
      </c>
      <c r="G35" s="30">
        <v>4448.5</v>
      </c>
    </row>
    <row r="36" spans="1:7" ht="39" customHeight="1">
      <c r="A36" s="40" t="s">
        <v>48</v>
      </c>
      <c r="B36" s="49"/>
      <c r="C36" s="16" t="s">
        <v>7</v>
      </c>
      <c r="D36" s="30">
        <v>53876.500999999997</v>
      </c>
      <c r="E36" s="30">
        <v>3838.1</v>
      </c>
      <c r="F36" s="30">
        <v>0</v>
      </c>
      <c r="G36" s="30">
        <v>0</v>
      </c>
    </row>
    <row r="37" spans="1:7" ht="51.75" customHeight="1">
      <c r="A37" s="46" t="s">
        <v>67</v>
      </c>
      <c r="B37" s="49"/>
      <c r="C37" s="16" t="s">
        <v>8</v>
      </c>
      <c r="D37" s="30">
        <v>0</v>
      </c>
      <c r="E37" s="30">
        <v>0</v>
      </c>
      <c r="F37" s="30">
        <v>20360.900000000001</v>
      </c>
      <c r="G37" s="30">
        <v>0</v>
      </c>
    </row>
    <row r="38" spans="1:7" ht="38.25" customHeight="1">
      <c r="A38" s="47"/>
      <c r="B38" s="49"/>
      <c r="C38" s="16" t="s">
        <v>7</v>
      </c>
      <c r="D38" s="30">
        <v>0</v>
      </c>
      <c r="E38" s="30">
        <v>0</v>
      </c>
      <c r="F38" s="30">
        <v>200</v>
      </c>
      <c r="G38" s="30">
        <v>0</v>
      </c>
    </row>
    <row r="39" spans="1:7" ht="51" customHeight="1">
      <c r="A39" s="20" t="s">
        <v>42</v>
      </c>
      <c r="B39" s="17" t="s">
        <v>69</v>
      </c>
      <c r="C39" s="16" t="s">
        <v>7</v>
      </c>
      <c r="D39" s="19">
        <v>1403.3</v>
      </c>
      <c r="E39" s="19">
        <v>9900</v>
      </c>
      <c r="F39" s="19">
        <v>0</v>
      </c>
      <c r="G39" s="19">
        <v>0</v>
      </c>
    </row>
    <row r="40" spans="1:7" ht="23.25" customHeight="1">
      <c r="A40" s="52" t="s">
        <v>12</v>
      </c>
      <c r="B40" s="60"/>
      <c r="C40" s="16" t="s">
        <v>6</v>
      </c>
      <c r="D40" s="24">
        <f>D41+D42+D43</f>
        <v>172662.28</v>
      </c>
      <c r="E40" s="24">
        <f t="shared" ref="E40:G40" si="6">E41+E42+E43</f>
        <v>175267</v>
      </c>
      <c r="F40" s="24">
        <f t="shared" si="6"/>
        <v>171289.60000000001</v>
      </c>
      <c r="G40" s="24">
        <f t="shared" si="6"/>
        <v>168954.19999999998</v>
      </c>
    </row>
    <row r="41" spans="1:7" ht="22.5" customHeight="1">
      <c r="A41" s="53"/>
      <c r="B41" s="60"/>
      <c r="C41" s="16" t="s">
        <v>7</v>
      </c>
      <c r="D41" s="19">
        <f>D46+D48+D50+D53+D55+D56</f>
        <v>35838.379999999997</v>
      </c>
      <c r="E41" s="19">
        <f t="shared" ref="E41:G41" si="7">E46+E48+E50+E53+E55+E56</f>
        <v>28702.899999999998</v>
      </c>
      <c r="F41" s="19">
        <f t="shared" si="7"/>
        <v>28272.899999999998</v>
      </c>
      <c r="G41" s="19">
        <f t="shared" si="7"/>
        <v>28272.899999999998</v>
      </c>
    </row>
    <row r="42" spans="1:7" ht="25.5" customHeight="1">
      <c r="A42" s="53"/>
      <c r="B42" s="60"/>
      <c r="C42" s="16" t="s">
        <v>8</v>
      </c>
      <c r="D42" s="24">
        <f>D45+D47+D49+D51+D54+D57</f>
        <v>67271.432610000003</v>
      </c>
      <c r="E42" s="24">
        <f>E45+E47+E49+E51+E54+E57</f>
        <v>73333.700000000012</v>
      </c>
      <c r="F42" s="24">
        <f>F45+F47+F49+F51+F54+F57</f>
        <v>73909.700000000012</v>
      </c>
      <c r="G42" s="24">
        <f t="shared" ref="G42" si="8">G45+G47+G49+G51+G54+G57</f>
        <v>75120.899999999994</v>
      </c>
    </row>
    <row r="43" spans="1:7" ht="30.75" customHeight="1">
      <c r="A43" s="54"/>
      <c r="B43" s="60"/>
      <c r="C43" s="16" t="s">
        <v>9</v>
      </c>
      <c r="D43" s="24">
        <f>D52</f>
        <v>69552.467390000005</v>
      </c>
      <c r="E43" s="24">
        <f t="shared" ref="E43:G43" si="9">E52</f>
        <v>73230.399999999994</v>
      </c>
      <c r="F43" s="24">
        <f t="shared" si="9"/>
        <v>69107</v>
      </c>
      <c r="G43" s="24">
        <f t="shared" si="9"/>
        <v>65560.399999999994</v>
      </c>
    </row>
    <row r="44" spans="1:7" ht="18" customHeight="1">
      <c r="A44" s="20" t="s">
        <v>10</v>
      </c>
      <c r="B44" s="60"/>
      <c r="C44" s="16"/>
      <c r="D44" s="19"/>
      <c r="E44" s="19"/>
      <c r="F44" s="19"/>
      <c r="G44" s="19"/>
    </row>
    <row r="45" spans="1:7" ht="157.5">
      <c r="A45" s="20" t="s">
        <v>41</v>
      </c>
      <c r="B45" s="60"/>
      <c r="C45" s="16" t="s">
        <v>8</v>
      </c>
      <c r="D45" s="31">
        <v>2355.6</v>
      </c>
      <c r="E45" s="32">
        <v>2315.5</v>
      </c>
      <c r="F45" s="32">
        <v>2315.5</v>
      </c>
      <c r="G45" s="32">
        <v>2315.5</v>
      </c>
    </row>
    <row r="46" spans="1:7" ht="30.75" customHeight="1">
      <c r="A46" s="52" t="s">
        <v>55</v>
      </c>
      <c r="B46" s="60"/>
      <c r="C46" s="16" t="s">
        <v>7</v>
      </c>
      <c r="D46" s="19">
        <v>50</v>
      </c>
      <c r="E46" s="19">
        <v>50</v>
      </c>
      <c r="F46" s="19">
        <v>50</v>
      </c>
      <c r="G46" s="19">
        <v>50</v>
      </c>
    </row>
    <row r="47" spans="1:7" ht="26.25" customHeight="1">
      <c r="A47" s="54"/>
      <c r="B47" s="60"/>
      <c r="C47" s="16" t="s">
        <v>8</v>
      </c>
      <c r="D47" s="19">
        <v>9603.1</v>
      </c>
      <c r="E47" s="19">
        <v>9690.9</v>
      </c>
      <c r="F47" s="19">
        <v>9690.9</v>
      </c>
      <c r="G47" s="19">
        <v>9690.9</v>
      </c>
    </row>
    <row r="48" spans="1:7" ht="25.5" customHeight="1">
      <c r="A48" s="52" t="s">
        <v>56</v>
      </c>
      <c r="B48" s="60"/>
      <c r="C48" s="16" t="s">
        <v>7</v>
      </c>
      <c r="D48" s="19">
        <v>1368</v>
      </c>
      <c r="E48" s="19">
        <v>1487.3</v>
      </c>
      <c r="F48" s="19">
        <v>1487.3</v>
      </c>
      <c r="G48" s="19">
        <v>1487.3</v>
      </c>
    </row>
    <row r="49" spans="1:7" ht="29.25" customHeight="1">
      <c r="A49" s="54"/>
      <c r="B49" s="60"/>
      <c r="C49" s="16" t="s">
        <v>8</v>
      </c>
      <c r="D49" s="19">
        <v>4508.3</v>
      </c>
      <c r="E49" s="19">
        <f>5022.4-E48</f>
        <v>3535.0999999999995</v>
      </c>
      <c r="F49" s="19">
        <f t="shared" ref="F49:G49" si="10">5022.4-F48</f>
        <v>3535.0999999999995</v>
      </c>
      <c r="G49" s="19">
        <f t="shared" si="10"/>
        <v>3535.0999999999995</v>
      </c>
    </row>
    <row r="50" spans="1:7" ht="27.75" customHeight="1">
      <c r="A50" s="52" t="s">
        <v>57</v>
      </c>
      <c r="B50" s="60"/>
      <c r="C50" s="16" t="s">
        <v>7</v>
      </c>
      <c r="D50" s="19">
        <v>100</v>
      </c>
      <c r="E50" s="19">
        <v>10</v>
      </c>
      <c r="F50" s="19">
        <v>10</v>
      </c>
      <c r="G50" s="19">
        <v>10</v>
      </c>
    </row>
    <row r="51" spans="1:7" ht="29.25" customHeight="1">
      <c r="A51" s="53"/>
      <c r="B51" s="60"/>
      <c r="C51" s="16" t="s">
        <v>8</v>
      </c>
      <c r="D51" s="19">
        <v>18488.632610000001</v>
      </c>
      <c r="E51" s="19">
        <v>19466.3</v>
      </c>
      <c r="F51" s="19">
        <v>20642.3</v>
      </c>
      <c r="G51" s="19">
        <v>21853.5</v>
      </c>
    </row>
    <row r="52" spans="1:7" ht="21" customHeight="1">
      <c r="A52" s="54"/>
      <c r="B52" s="60"/>
      <c r="C52" s="16" t="s">
        <v>9</v>
      </c>
      <c r="D52" s="19">
        <v>69552.467390000005</v>
      </c>
      <c r="E52" s="19">
        <v>73230.399999999994</v>
      </c>
      <c r="F52" s="19">
        <v>69107</v>
      </c>
      <c r="G52" s="19">
        <v>65560.399999999994</v>
      </c>
    </row>
    <row r="53" spans="1:7" ht="21" customHeight="1">
      <c r="A53" s="52" t="s">
        <v>58</v>
      </c>
      <c r="B53" s="60"/>
      <c r="C53" s="16" t="s">
        <v>7</v>
      </c>
      <c r="D53" s="19">
        <v>4584.6000000000004</v>
      </c>
      <c r="E53" s="19">
        <v>411.1</v>
      </c>
      <c r="F53" s="19">
        <v>411.1</v>
      </c>
      <c r="G53" s="19">
        <v>411.1</v>
      </c>
    </row>
    <row r="54" spans="1:7" ht="22.5" customHeight="1">
      <c r="A54" s="54"/>
      <c r="B54" s="60"/>
      <c r="C54" s="16" t="s">
        <v>8</v>
      </c>
      <c r="D54" s="19">
        <v>32045.8</v>
      </c>
      <c r="E54" s="19">
        <f>38137-411.1</f>
        <v>37725.9</v>
      </c>
      <c r="F54" s="19">
        <v>37725.9</v>
      </c>
      <c r="G54" s="19">
        <v>37725.9</v>
      </c>
    </row>
    <row r="55" spans="1:7" ht="47.25">
      <c r="A55" s="20" t="s">
        <v>72</v>
      </c>
      <c r="B55" s="60"/>
      <c r="C55" s="16" t="s">
        <v>7</v>
      </c>
      <c r="D55" s="19">
        <v>917.28</v>
      </c>
      <c r="E55" s="33">
        <v>4069.9</v>
      </c>
      <c r="F55" s="33">
        <v>4069.9</v>
      </c>
      <c r="G55" s="33">
        <v>4069.9</v>
      </c>
    </row>
    <row r="56" spans="1:7" ht="39" customHeight="1">
      <c r="A56" s="20" t="s">
        <v>48</v>
      </c>
      <c r="B56" s="60"/>
      <c r="C56" s="16" t="s">
        <v>7</v>
      </c>
      <c r="D56" s="19">
        <v>28818.5</v>
      </c>
      <c r="E56" s="33">
        <v>22674.6</v>
      </c>
      <c r="F56" s="33">
        <v>22244.6</v>
      </c>
      <c r="G56" s="33">
        <v>22244.6</v>
      </c>
    </row>
    <row r="57" spans="1:7" ht="89.25" customHeight="1">
      <c r="A57" s="20" t="s">
        <v>59</v>
      </c>
      <c r="B57" s="60"/>
      <c r="C57" s="16" t="s">
        <v>8</v>
      </c>
      <c r="D57" s="19">
        <v>270</v>
      </c>
      <c r="E57" s="19">
        <v>600</v>
      </c>
      <c r="F57" s="19">
        <v>0</v>
      </c>
      <c r="G57" s="19">
        <v>0</v>
      </c>
    </row>
    <row r="58" spans="1:7" ht="30.75" customHeight="1">
      <c r="A58" s="20" t="s">
        <v>13</v>
      </c>
      <c r="B58" s="60"/>
      <c r="C58" s="16" t="s">
        <v>7</v>
      </c>
      <c r="D58" s="19">
        <v>8446.1</v>
      </c>
      <c r="E58" s="33">
        <v>7183.4</v>
      </c>
      <c r="F58" s="33">
        <v>5995.2</v>
      </c>
      <c r="G58" s="33">
        <v>5995.2</v>
      </c>
    </row>
    <row r="59" spans="1:7" ht="25.5" customHeight="1">
      <c r="A59" s="56" t="s">
        <v>14</v>
      </c>
      <c r="B59" s="60"/>
      <c r="C59" s="16" t="s">
        <v>6</v>
      </c>
      <c r="D59" s="19">
        <f>D60</f>
        <v>37216</v>
      </c>
      <c r="E59" s="19">
        <f t="shared" ref="E59:G59" si="11">E60</f>
        <v>41075.699999999997</v>
      </c>
      <c r="F59" s="19">
        <f t="shared" si="11"/>
        <v>36059.1</v>
      </c>
      <c r="G59" s="19">
        <f t="shared" si="11"/>
        <v>36059.1</v>
      </c>
    </row>
    <row r="60" spans="1:7" ht="27.75" customHeight="1">
      <c r="A60" s="56"/>
      <c r="B60" s="60"/>
      <c r="C60" s="16" t="s">
        <v>7</v>
      </c>
      <c r="D60" s="34">
        <v>37216</v>
      </c>
      <c r="E60" s="35">
        <v>41075.699999999997</v>
      </c>
      <c r="F60" s="35">
        <v>36059.1</v>
      </c>
      <c r="G60" s="35">
        <v>36059.1</v>
      </c>
    </row>
    <row r="61" spans="1:7" ht="24.75" customHeight="1">
      <c r="A61" s="56"/>
      <c r="B61" s="60"/>
      <c r="C61" s="16" t="s">
        <v>8</v>
      </c>
      <c r="D61" s="19">
        <v>0</v>
      </c>
      <c r="E61" s="19">
        <v>0</v>
      </c>
      <c r="F61" s="19">
        <v>0</v>
      </c>
      <c r="G61" s="19">
        <v>0</v>
      </c>
    </row>
    <row r="62" spans="1:7" ht="24" customHeight="1">
      <c r="A62" s="56" t="s">
        <v>15</v>
      </c>
      <c r="B62" s="60"/>
      <c r="C62" s="16" t="s">
        <v>6</v>
      </c>
      <c r="D62" s="19">
        <f>D63+D64</f>
        <v>55851.979999999996</v>
      </c>
      <c r="E62" s="19">
        <f t="shared" ref="E62:G62" si="12">E63+E64</f>
        <v>55343.7</v>
      </c>
      <c r="F62" s="19">
        <f t="shared" si="12"/>
        <v>55343.7</v>
      </c>
      <c r="G62" s="19">
        <f t="shared" si="12"/>
        <v>55343.7</v>
      </c>
    </row>
    <row r="63" spans="1:7" ht="21.75" customHeight="1">
      <c r="A63" s="56"/>
      <c r="B63" s="60"/>
      <c r="C63" s="16" t="s">
        <v>7</v>
      </c>
      <c r="D63" s="36">
        <f>D67</f>
        <v>503</v>
      </c>
      <c r="E63" s="36">
        <f t="shared" ref="E63:G63" si="13">E67</f>
        <v>50</v>
      </c>
      <c r="F63" s="36">
        <f t="shared" si="13"/>
        <v>50</v>
      </c>
      <c r="G63" s="36">
        <f t="shared" si="13"/>
        <v>50</v>
      </c>
    </row>
    <row r="64" spans="1:7" ht="30" customHeight="1">
      <c r="A64" s="56"/>
      <c r="B64" s="60"/>
      <c r="C64" s="16" t="s">
        <v>8</v>
      </c>
      <c r="D64" s="36">
        <f>D66+D68+D70+D69</f>
        <v>55348.979999999996</v>
      </c>
      <c r="E64" s="36">
        <f t="shared" ref="E64:G64" si="14">E66+E68+E70+E69</f>
        <v>55293.7</v>
      </c>
      <c r="F64" s="36">
        <f t="shared" si="14"/>
        <v>55293.7</v>
      </c>
      <c r="G64" s="36">
        <f t="shared" si="14"/>
        <v>55293.7</v>
      </c>
    </row>
    <row r="65" spans="1:7" ht="18.75" customHeight="1">
      <c r="A65" s="20" t="s">
        <v>10</v>
      </c>
      <c r="B65" s="60"/>
      <c r="C65" s="16"/>
      <c r="D65" s="36">
        <v>0</v>
      </c>
      <c r="E65" s="36">
        <v>0</v>
      </c>
      <c r="F65" s="36">
        <v>0</v>
      </c>
      <c r="G65" s="36">
        <v>0</v>
      </c>
    </row>
    <row r="66" spans="1:7" ht="69" customHeight="1">
      <c r="A66" s="20" t="s">
        <v>16</v>
      </c>
      <c r="B66" s="60"/>
      <c r="C66" s="16" t="s">
        <v>8</v>
      </c>
      <c r="D66" s="36">
        <v>26196.5</v>
      </c>
      <c r="E66" s="37">
        <v>26279.8</v>
      </c>
      <c r="F66" s="37">
        <v>26279.8</v>
      </c>
      <c r="G66" s="37">
        <v>26279.8</v>
      </c>
    </row>
    <row r="67" spans="1:7" ht="41.25" customHeight="1">
      <c r="A67" s="56" t="s">
        <v>17</v>
      </c>
      <c r="B67" s="60"/>
      <c r="C67" s="16" t="s">
        <v>7</v>
      </c>
      <c r="D67" s="36">
        <v>503</v>
      </c>
      <c r="E67" s="36">
        <v>50</v>
      </c>
      <c r="F67" s="36">
        <v>50</v>
      </c>
      <c r="G67" s="36">
        <v>50</v>
      </c>
    </row>
    <row r="68" spans="1:7" ht="54" customHeight="1">
      <c r="A68" s="56"/>
      <c r="B68" s="60"/>
      <c r="C68" s="16" t="s">
        <v>8</v>
      </c>
      <c r="D68" s="36">
        <v>1522.8</v>
      </c>
      <c r="E68" s="37">
        <v>1429</v>
      </c>
      <c r="F68" s="37">
        <v>1429</v>
      </c>
      <c r="G68" s="37">
        <v>1429</v>
      </c>
    </row>
    <row r="69" spans="1:7" ht="117" customHeight="1">
      <c r="A69" s="20" t="s">
        <v>66</v>
      </c>
      <c r="B69" s="60"/>
      <c r="C69" s="16" t="s">
        <v>8</v>
      </c>
      <c r="D69" s="36">
        <v>1161.3800000000001</v>
      </c>
      <c r="E69" s="36">
        <v>1369.6</v>
      </c>
      <c r="F69" s="36">
        <v>1369.6</v>
      </c>
      <c r="G69" s="36">
        <v>1369.6</v>
      </c>
    </row>
    <row r="70" spans="1:7" ht="59.25" customHeight="1">
      <c r="A70" s="20" t="s">
        <v>18</v>
      </c>
      <c r="B70" s="60"/>
      <c r="C70" s="16" t="s">
        <v>8</v>
      </c>
      <c r="D70" s="36">
        <v>26468.3</v>
      </c>
      <c r="E70" s="37">
        <v>26215.3</v>
      </c>
      <c r="F70" s="37">
        <v>26215.3</v>
      </c>
      <c r="G70" s="37">
        <v>26215.3</v>
      </c>
    </row>
    <row r="71" spans="1:7" ht="36.75" customHeight="1">
      <c r="A71" s="20" t="s">
        <v>40</v>
      </c>
      <c r="B71" s="60"/>
      <c r="C71" s="16"/>
      <c r="D71" s="36">
        <f>D72+D73</f>
        <v>7195.6</v>
      </c>
      <c r="E71" s="36">
        <f t="shared" ref="E71:G71" si="15">E72+E73</f>
        <v>7094.6</v>
      </c>
      <c r="F71" s="36">
        <f t="shared" si="15"/>
        <v>7094.6</v>
      </c>
      <c r="G71" s="36">
        <f t="shared" si="15"/>
        <v>8576.1</v>
      </c>
    </row>
    <row r="72" spans="1:7" ht="39" customHeight="1">
      <c r="A72" s="52" t="s">
        <v>73</v>
      </c>
      <c r="B72" s="60"/>
      <c r="C72" s="16" t="s">
        <v>9</v>
      </c>
      <c r="D72" s="36">
        <v>6907.7734600000003</v>
      </c>
      <c r="E72" s="36">
        <v>6810.8</v>
      </c>
      <c r="F72" s="36">
        <v>6810.8</v>
      </c>
      <c r="G72" s="36">
        <v>6432.1</v>
      </c>
    </row>
    <row r="73" spans="1:7" ht="45" customHeight="1">
      <c r="A73" s="54"/>
      <c r="B73" s="60"/>
      <c r="C73" s="16" t="s">
        <v>8</v>
      </c>
      <c r="D73" s="36">
        <v>287.82654000000002</v>
      </c>
      <c r="E73" s="36">
        <f>7094.6-6810.8</f>
        <v>283.80000000000018</v>
      </c>
      <c r="F73" s="36">
        <v>283.8</v>
      </c>
      <c r="G73" s="36">
        <f>8576.1-G72</f>
        <v>2144</v>
      </c>
    </row>
    <row r="74" spans="1:7" ht="27.75" customHeight="1">
      <c r="A74" s="20" t="s">
        <v>19</v>
      </c>
      <c r="B74" s="60"/>
      <c r="C74" s="16" t="s">
        <v>63</v>
      </c>
      <c r="D74" s="38">
        <f>D75+D76+D77</f>
        <v>2983931.801</v>
      </c>
      <c r="E74" s="38">
        <f t="shared" ref="E74:G74" si="16">E75+E76+E77</f>
        <v>2914803.3</v>
      </c>
      <c r="F74" s="38">
        <f t="shared" si="16"/>
        <v>2821311.5</v>
      </c>
      <c r="G74" s="38">
        <f t="shared" si="16"/>
        <v>2801708.4</v>
      </c>
    </row>
    <row r="75" spans="1:7" ht="23.25" customHeight="1">
      <c r="A75" s="56" t="s">
        <v>10</v>
      </c>
      <c r="B75" s="60"/>
      <c r="C75" s="16" t="s">
        <v>7</v>
      </c>
      <c r="D75" s="38">
        <f>D63+D60+D58+D41+D20+D8</f>
        <v>1039461.681</v>
      </c>
      <c r="E75" s="38">
        <f>E63+E60+E58+E41+E20+E8</f>
        <v>1004286.7000000001</v>
      </c>
      <c r="F75" s="38">
        <f>F63+F60+F58+F41+F20+F8</f>
        <v>893825.3</v>
      </c>
      <c r="G75" s="38">
        <f>G63+G60+G58+G41+G20+G8</f>
        <v>893925.3</v>
      </c>
    </row>
    <row r="76" spans="1:7" ht="22.5" customHeight="1">
      <c r="A76" s="56"/>
      <c r="B76" s="60"/>
      <c r="C76" s="16" t="s">
        <v>8</v>
      </c>
      <c r="D76" s="38">
        <f>D73+D64+D42+D21+D9</f>
        <v>1800624.6791500002</v>
      </c>
      <c r="E76" s="38">
        <f>E73+E64+E42+E21+E9</f>
        <v>1763725.8</v>
      </c>
      <c r="F76" s="38">
        <f>F73+F64+F42+F21+F9</f>
        <v>1784818.8</v>
      </c>
      <c r="G76" s="38">
        <f>G73+G64+G42+G21+G9</f>
        <v>1769041</v>
      </c>
    </row>
    <row r="77" spans="1:7" ht="31.5">
      <c r="A77" s="56"/>
      <c r="B77" s="60"/>
      <c r="C77" s="16" t="s">
        <v>9</v>
      </c>
      <c r="D77" s="38">
        <f>D72+D43+D10</f>
        <v>143845.44085000001</v>
      </c>
      <c r="E77" s="38">
        <f>E72+E43+E10</f>
        <v>146790.79999999999</v>
      </c>
      <c r="F77" s="38">
        <f>F72+F43+F10</f>
        <v>142667.40000000002</v>
      </c>
      <c r="G77" s="38">
        <f>G72+G43+G10</f>
        <v>138742.1</v>
      </c>
    </row>
    <row r="78" spans="1:7">
      <c r="D78" s="21"/>
      <c r="E78" s="21"/>
      <c r="F78" s="21"/>
      <c r="G78" s="21"/>
    </row>
    <row r="79" spans="1:7">
      <c r="D79" s="21"/>
      <c r="E79" s="21"/>
      <c r="F79" s="21"/>
      <c r="G79" s="21"/>
    </row>
    <row r="85" spans="5:5">
      <c r="E85" s="22"/>
    </row>
    <row r="86" spans="5:5">
      <c r="E86" s="22"/>
    </row>
  </sheetData>
  <autoFilter ref="A4:C77"/>
  <mergeCells count="25">
    <mergeCell ref="A7:A10"/>
    <mergeCell ref="B7:B38"/>
    <mergeCell ref="A19:A22"/>
    <mergeCell ref="A25:A26"/>
    <mergeCell ref="A27:A28"/>
    <mergeCell ref="A29:A30"/>
    <mergeCell ref="A31:A32"/>
    <mergeCell ref="A34:A35"/>
    <mergeCell ref="A37:A38"/>
    <mergeCell ref="E1:G1"/>
    <mergeCell ref="A2:G2"/>
    <mergeCell ref="D3:E3"/>
    <mergeCell ref="A5:G5"/>
    <mergeCell ref="A6:G6"/>
    <mergeCell ref="B40:B77"/>
    <mergeCell ref="A46:A47"/>
    <mergeCell ref="A48:A49"/>
    <mergeCell ref="A50:A52"/>
    <mergeCell ref="A53:A54"/>
    <mergeCell ref="A40:A43"/>
    <mergeCell ref="A59:A61"/>
    <mergeCell ref="A62:A64"/>
    <mergeCell ref="A67:A68"/>
    <mergeCell ref="A72:A73"/>
    <mergeCell ref="A75:A77"/>
  </mergeCells>
  <conditionalFormatting sqref="E45:G45 E55:G56 E58:G58 E60:G60 E66:G66 E68:G68 E70:G70">
    <cfRule type="cellIs" dxfId="0" priority="1" operator="lessThan">
      <formula>0</formula>
    </cfRule>
  </conditionalFormatting>
  <pageMargins left="0.62992125984251968" right="0.39370078740157483" top="0.43307086614173229" bottom="0.43307086614173229" header="0.19685039370078741" footer="0.19685039370078741"/>
  <pageSetup paperSize="9" scale="48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G22"/>
  <sheetViews>
    <sheetView view="pageBreakPreview" zoomScale="93" zoomScaleNormal="93" zoomScaleSheetLayoutView="93" workbookViewId="0">
      <pane xSplit="3" ySplit="4" topLeftCell="D5" activePane="bottomRight" state="frozen"/>
      <selection pane="topRight" activeCell="C1" sqref="C1"/>
      <selection pane="bottomLeft" activeCell="A2" sqref="A2"/>
      <selection pane="bottomRight" activeCell="A2" sqref="A2:G2"/>
    </sheetView>
  </sheetViews>
  <sheetFormatPr defaultRowHeight="15.75"/>
  <cols>
    <col min="1" max="1" width="62.28515625" style="13" customWidth="1"/>
    <col min="2" max="2" width="27.140625" style="14" customWidth="1"/>
    <col min="3" max="3" width="22.140625" style="15" customWidth="1"/>
    <col min="4" max="4" width="23.5703125" style="15" customWidth="1"/>
    <col min="5" max="5" width="16.5703125" style="15" customWidth="1"/>
    <col min="6" max="6" width="18.7109375" style="15" customWidth="1"/>
    <col min="7" max="7" width="18" style="15" customWidth="1"/>
    <col min="8" max="207" width="9.140625" style="15"/>
    <col min="208" max="208" width="47.140625" style="15" customWidth="1"/>
    <col min="209" max="209" width="27.140625" style="15" customWidth="1"/>
    <col min="210" max="210" width="22.140625" style="15" customWidth="1"/>
    <col min="211" max="211" width="19" style="15" customWidth="1"/>
    <col min="212" max="212" width="21.42578125" style="15" customWidth="1"/>
    <col min="213" max="213" width="20.7109375" style="15" customWidth="1"/>
    <col min="214" max="214" width="20.140625" style="15" customWidth="1"/>
    <col min="215" max="217" width="22" style="15" customWidth="1"/>
    <col min="218" max="218" width="16.85546875" style="15" bestFit="1" customWidth="1"/>
    <col min="219" max="463" width="9.140625" style="15"/>
    <col min="464" max="464" width="47.140625" style="15" customWidth="1"/>
    <col min="465" max="465" width="27.140625" style="15" customWidth="1"/>
    <col min="466" max="466" width="22.140625" style="15" customWidth="1"/>
    <col min="467" max="467" width="19" style="15" customWidth="1"/>
    <col min="468" max="468" width="21.42578125" style="15" customWidth="1"/>
    <col min="469" max="469" width="20.7109375" style="15" customWidth="1"/>
    <col min="470" max="470" width="20.140625" style="15" customWidth="1"/>
    <col min="471" max="473" width="22" style="15" customWidth="1"/>
    <col min="474" max="474" width="16.85546875" style="15" bestFit="1" customWidth="1"/>
    <col min="475" max="719" width="9.140625" style="15"/>
    <col min="720" max="720" width="47.140625" style="15" customWidth="1"/>
    <col min="721" max="721" width="27.140625" style="15" customWidth="1"/>
    <col min="722" max="722" width="22.140625" style="15" customWidth="1"/>
    <col min="723" max="723" width="19" style="15" customWidth="1"/>
    <col min="724" max="724" width="21.42578125" style="15" customWidth="1"/>
    <col min="725" max="725" width="20.7109375" style="15" customWidth="1"/>
    <col min="726" max="726" width="20.140625" style="15" customWidth="1"/>
    <col min="727" max="729" width="22" style="15" customWidth="1"/>
    <col min="730" max="730" width="16.85546875" style="15" bestFit="1" customWidth="1"/>
    <col min="731" max="975" width="9.140625" style="15"/>
    <col min="976" max="976" width="47.140625" style="15" customWidth="1"/>
    <col min="977" max="977" width="27.140625" style="15" customWidth="1"/>
    <col min="978" max="978" width="22.140625" style="15" customWidth="1"/>
    <col min="979" max="979" width="19" style="15" customWidth="1"/>
    <col min="980" max="980" width="21.42578125" style="15" customWidth="1"/>
    <col min="981" max="981" width="20.7109375" style="15" customWidth="1"/>
    <col min="982" max="982" width="20.140625" style="15" customWidth="1"/>
    <col min="983" max="985" width="22" style="15" customWidth="1"/>
    <col min="986" max="986" width="16.85546875" style="15" bestFit="1" customWidth="1"/>
    <col min="987" max="1231" width="9.140625" style="15"/>
    <col min="1232" max="1232" width="47.140625" style="15" customWidth="1"/>
    <col min="1233" max="1233" width="27.140625" style="15" customWidth="1"/>
    <col min="1234" max="1234" width="22.140625" style="15" customWidth="1"/>
    <col min="1235" max="1235" width="19" style="15" customWidth="1"/>
    <col min="1236" max="1236" width="21.42578125" style="15" customWidth="1"/>
    <col min="1237" max="1237" width="20.7109375" style="15" customWidth="1"/>
    <col min="1238" max="1238" width="20.140625" style="15" customWidth="1"/>
    <col min="1239" max="1241" width="22" style="15" customWidth="1"/>
    <col min="1242" max="1242" width="16.85546875" style="15" bestFit="1" customWidth="1"/>
    <col min="1243" max="1487" width="9.140625" style="15"/>
    <col min="1488" max="1488" width="47.140625" style="15" customWidth="1"/>
    <col min="1489" max="1489" width="27.140625" style="15" customWidth="1"/>
    <col min="1490" max="1490" width="22.140625" style="15" customWidth="1"/>
    <col min="1491" max="1491" width="19" style="15" customWidth="1"/>
    <col min="1492" max="1492" width="21.42578125" style="15" customWidth="1"/>
    <col min="1493" max="1493" width="20.7109375" style="15" customWidth="1"/>
    <col min="1494" max="1494" width="20.140625" style="15" customWidth="1"/>
    <col min="1495" max="1497" width="22" style="15" customWidth="1"/>
    <col min="1498" max="1498" width="16.85546875" style="15" bestFit="1" customWidth="1"/>
    <col min="1499" max="1743" width="9.140625" style="15"/>
    <col min="1744" max="1744" width="47.140625" style="15" customWidth="1"/>
    <col min="1745" max="1745" width="27.140625" style="15" customWidth="1"/>
    <col min="1746" max="1746" width="22.140625" style="15" customWidth="1"/>
    <col min="1747" max="1747" width="19" style="15" customWidth="1"/>
    <col min="1748" max="1748" width="21.42578125" style="15" customWidth="1"/>
    <col min="1749" max="1749" width="20.7109375" style="15" customWidth="1"/>
    <col min="1750" max="1750" width="20.140625" style="15" customWidth="1"/>
    <col min="1751" max="1753" width="22" style="15" customWidth="1"/>
    <col min="1754" max="1754" width="16.85546875" style="15" bestFit="1" customWidth="1"/>
    <col min="1755" max="1999" width="9.140625" style="15"/>
    <col min="2000" max="2000" width="47.140625" style="15" customWidth="1"/>
    <col min="2001" max="2001" width="27.140625" style="15" customWidth="1"/>
    <col min="2002" max="2002" width="22.140625" style="15" customWidth="1"/>
    <col min="2003" max="2003" width="19" style="15" customWidth="1"/>
    <col min="2004" max="2004" width="21.42578125" style="15" customWidth="1"/>
    <col min="2005" max="2005" width="20.7109375" style="15" customWidth="1"/>
    <col min="2006" max="2006" width="20.140625" style="15" customWidth="1"/>
    <col min="2007" max="2009" width="22" style="15" customWidth="1"/>
    <col min="2010" max="2010" width="16.85546875" style="15" bestFit="1" customWidth="1"/>
    <col min="2011" max="2255" width="9.140625" style="15"/>
    <col min="2256" max="2256" width="47.140625" style="15" customWidth="1"/>
    <col min="2257" max="2257" width="27.140625" style="15" customWidth="1"/>
    <col min="2258" max="2258" width="22.140625" style="15" customWidth="1"/>
    <col min="2259" max="2259" width="19" style="15" customWidth="1"/>
    <col min="2260" max="2260" width="21.42578125" style="15" customWidth="1"/>
    <col min="2261" max="2261" width="20.7109375" style="15" customWidth="1"/>
    <col min="2262" max="2262" width="20.140625" style="15" customWidth="1"/>
    <col min="2263" max="2265" width="22" style="15" customWidth="1"/>
    <col min="2266" max="2266" width="16.85546875" style="15" bestFit="1" customWidth="1"/>
    <col min="2267" max="2511" width="9.140625" style="15"/>
    <col min="2512" max="2512" width="47.140625" style="15" customWidth="1"/>
    <col min="2513" max="2513" width="27.140625" style="15" customWidth="1"/>
    <col min="2514" max="2514" width="22.140625" style="15" customWidth="1"/>
    <col min="2515" max="2515" width="19" style="15" customWidth="1"/>
    <col min="2516" max="2516" width="21.42578125" style="15" customWidth="1"/>
    <col min="2517" max="2517" width="20.7109375" style="15" customWidth="1"/>
    <col min="2518" max="2518" width="20.140625" style="15" customWidth="1"/>
    <col min="2519" max="2521" width="22" style="15" customWidth="1"/>
    <col min="2522" max="2522" width="16.85546875" style="15" bestFit="1" customWidth="1"/>
    <col min="2523" max="2767" width="9.140625" style="15"/>
    <col min="2768" max="2768" width="47.140625" style="15" customWidth="1"/>
    <col min="2769" max="2769" width="27.140625" style="15" customWidth="1"/>
    <col min="2770" max="2770" width="22.140625" style="15" customWidth="1"/>
    <col min="2771" max="2771" width="19" style="15" customWidth="1"/>
    <col min="2772" max="2772" width="21.42578125" style="15" customWidth="1"/>
    <col min="2773" max="2773" width="20.7109375" style="15" customWidth="1"/>
    <col min="2774" max="2774" width="20.140625" style="15" customWidth="1"/>
    <col min="2775" max="2777" width="22" style="15" customWidth="1"/>
    <col min="2778" max="2778" width="16.85546875" style="15" bestFit="1" customWidth="1"/>
    <col min="2779" max="3023" width="9.140625" style="15"/>
    <col min="3024" max="3024" width="47.140625" style="15" customWidth="1"/>
    <col min="3025" max="3025" width="27.140625" style="15" customWidth="1"/>
    <col min="3026" max="3026" width="22.140625" style="15" customWidth="1"/>
    <col min="3027" max="3027" width="19" style="15" customWidth="1"/>
    <col min="3028" max="3028" width="21.42578125" style="15" customWidth="1"/>
    <col min="3029" max="3029" width="20.7109375" style="15" customWidth="1"/>
    <col min="3030" max="3030" width="20.140625" style="15" customWidth="1"/>
    <col min="3031" max="3033" width="22" style="15" customWidth="1"/>
    <col min="3034" max="3034" width="16.85546875" style="15" bestFit="1" customWidth="1"/>
    <col min="3035" max="3279" width="9.140625" style="15"/>
    <col min="3280" max="3280" width="47.140625" style="15" customWidth="1"/>
    <col min="3281" max="3281" width="27.140625" style="15" customWidth="1"/>
    <col min="3282" max="3282" width="22.140625" style="15" customWidth="1"/>
    <col min="3283" max="3283" width="19" style="15" customWidth="1"/>
    <col min="3284" max="3284" width="21.42578125" style="15" customWidth="1"/>
    <col min="3285" max="3285" width="20.7109375" style="15" customWidth="1"/>
    <col min="3286" max="3286" width="20.140625" style="15" customWidth="1"/>
    <col min="3287" max="3289" width="22" style="15" customWidth="1"/>
    <col min="3290" max="3290" width="16.85546875" style="15" bestFit="1" customWidth="1"/>
    <col min="3291" max="3535" width="9.140625" style="15"/>
    <col min="3536" max="3536" width="47.140625" style="15" customWidth="1"/>
    <col min="3537" max="3537" width="27.140625" style="15" customWidth="1"/>
    <col min="3538" max="3538" width="22.140625" style="15" customWidth="1"/>
    <col min="3539" max="3539" width="19" style="15" customWidth="1"/>
    <col min="3540" max="3540" width="21.42578125" style="15" customWidth="1"/>
    <col min="3541" max="3541" width="20.7109375" style="15" customWidth="1"/>
    <col min="3542" max="3542" width="20.140625" style="15" customWidth="1"/>
    <col min="3543" max="3545" width="22" style="15" customWidth="1"/>
    <col min="3546" max="3546" width="16.85546875" style="15" bestFit="1" customWidth="1"/>
    <col min="3547" max="3791" width="9.140625" style="15"/>
    <col min="3792" max="3792" width="47.140625" style="15" customWidth="1"/>
    <col min="3793" max="3793" width="27.140625" style="15" customWidth="1"/>
    <col min="3794" max="3794" width="22.140625" style="15" customWidth="1"/>
    <col min="3795" max="3795" width="19" style="15" customWidth="1"/>
    <col min="3796" max="3796" width="21.42578125" style="15" customWidth="1"/>
    <col min="3797" max="3797" width="20.7109375" style="15" customWidth="1"/>
    <col min="3798" max="3798" width="20.140625" style="15" customWidth="1"/>
    <col min="3799" max="3801" width="22" style="15" customWidth="1"/>
    <col min="3802" max="3802" width="16.85546875" style="15" bestFit="1" customWidth="1"/>
    <col min="3803" max="4047" width="9.140625" style="15"/>
    <col min="4048" max="4048" width="47.140625" style="15" customWidth="1"/>
    <col min="4049" max="4049" width="27.140625" style="15" customWidth="1"/>
    <col min="4050" max="4050" width="22.140625" style="15" customWidth="1"/>
    <col min="4051" max="4051" width="19" style="15" customWidth="1"/>
    <col min="4052" max="4052" width="21.42578125" style="15" customWidth="1"/>
    <col min="4053" max="4053" width="20.7109375" style="15" customWidth="1"/>
    <col min="4054" max="4054" width="20.140625" style="15" customWidth="1"/>
    <col min="4055" max="4057" width="22" style="15" customWidth="1"/>
    <col min="4058" max="4058" width="16.85546875" style="15" bestFit="1" customWidth="1"/>
    <col min="4059" max="4303" width="9.140625" style="15"/>
    <col min="4304" max="4304" width="47.140625" style="15" customWidth="1"/>
    <col min="4305" max="4305" width="27.140625" style="15" customWidth="1"/>
    <col min="4306" max="4306" width="22.140625" style="15" customWidth="1"/>
    <col min="4307" max="4307" width="19" style="15" customWidth="1"/>
    <col min="4308" max="4308" width="21.42578125" style="15" customWidth="1"/>
    <col min="4309" max="4309" width="20.7109375" style="15" customWidth="1"/>
    <col min="4310" max="4310" width="20.140625" style="15" customWidth="1"/>
    <col min="4311" max="4313" width="22" style="15" customWidth="1"/>
    <col min="4314" max="4314" width="16.85546875" style="15" bestFit="1" customWidth="1"/>
    <col min="4315" max="4559" width="9.140625" style="15"/>
    <col min="4560" max="4560" width="47.140625" style="15" customWidth="1"/>
    <col min="4561" max="4561" width="27.140625" style="15" customWidth="1"/>
    <col min="4562" max="4562" width="22.140625" style="15" customWidth="1"/>
    <col min="4563" max="4563" width="19" style="15" customWidth="1"/>
    <col min="4564" max="4564" width="21.42578125" style="15" customWidth="1"/>
    <col min="4565" max="4565" width="20.7109375" style="15" customWidth="1"/>
    <col min="4566" max="4566" width="20.140625" style="15" customWidth="1"/>
    <col min="4567" max="4569" width="22" style="15" customWidth="1"/>
    <col min="4570" max="4570" width="16.85546875" style="15" bestFit="1" customWidth="1"/>
    <col min="4571" max="4815" width="9.140625" style="15"/>
    <col min="4816" max="4816" width="47.140625" style="15" customWidth="1"/>
    <col min="4817" max="4817" width="27.140625" style="15" customWidth="1"/>
    <col min="4818" max="4818" width="22.140625" style="15" customWidth="1"/>
    <col min="4819" max="4819" width="19" style="15" customWidth="1"/>
    <col min="4820" max="4820" width="21.42578125" style="15" customWidth="1"/>
    <col min="4821" max="4821" width="20.7109375" style="15" customWidth="1"/>
    <col min="4822" max="4822" width="20.140625" style="15" customWidth="1"/>
    <col min="4823" max="4825" width="22" style="15" customWidth="1"/>
    <col min="4826" max="4826" width="16.85546875" style="15" bestFit="1" customWidth="1"/>
    <col min="4827" max="5071" width="9.140625" style="15"/>
    <col min="5072" max="5072" width="47.140625" style="15" customWidth="1"/>
    <col min="5073" max="5073" width="27.140625" style="15" customWidth="1"/>
    <col min="5074" max="5074" width="22.140625" style="15" customWidth="1"/>
    <col min="5075" max="5075" width="19" style="15" customWidth="1"/>
    <col min="5076" max="5076" width="21.42578125" style="15" customWidth="1"/>
    <col min="5077" max="5077" width="20.7109375" style="15" customWidth="1"/>
    <col min="5078" max="5078" width="20.140625" style="15" customWidth="1"/>
    <col min="5079" max="5081" width="22" style="15" customWidth="1"/>
    <col min="5082" max="5082" width="16.85546875" style="15" bestFit="1" customWidth="1"/>
    <col min="5083" max="5327" width="9.140625" style="15"/>
    <col min="5328" max="5328" width="47.140625" style="15" customWidth="1"/>
    <col min="5329" max="5329" width="27.140625" style="15" customWidth="1"/>
    <col min="5330" max="5330" width="22.140625" style="15" customWidth="1"/>
    <col min="5331" max="5331" width="19" style="15" customWidth="1"/>
    <col min="5332" max="5332" width="21.42578125" style="15" customWidth="1"/>
    <col min="5333" max="5333" width="20.7109375" style="15" customWidth="1"/>
    <col min="5334" max="5334" width="20.140625" style="15" customWidth="1"/>
    <col min="5335" max="5337" width="22" style="15" customWidth="1"/>
    <col min="5338" max="5338" width="16.85546875" style="15" bestFit="1" customWidth="1"/>
    <col min="5339" max="5583" width="9.140625" style="15"/>
    <col min="5584" max="5584" width="47.140625" style="15" customWidth="1"/>
    <col min="5585" max="5585" width="27.140625" style="15" customWidth="1"/>
    <col min="5586" max="5586" width="22.140625" style="15" customWidth="1"/>
    <col min="5587" max="5587" width="19" style="15" customWidth="1"/>
    <col min="5588" max="5588" width="21.42578125" style="15" customWidth="1"/>
    <col min="5589" max="5589" width="20.7109375" style="15" customWidth="1"/>
    <col min="5590" max="5590" width="20.140625" style="15" customWidth="1"/>
    <col min="5591" max="5593" width="22" style="15" customWidth="1"/>
    <col min="5594" max="5594" width="16.85546875" style="15" bestFit="1" customWidth="1"/>
    <col min="5595" max="5839" width="9.140625" style="15"/>
    <col min="5840" max="5840" width="47.140625" style="15" customWidth="1"/>
    <col min="5841" max="5841" width="27.140625" style="15" customWidth="1"/>
    <col min="5842" max="5842" width="22.140625" style="15" customWidth="1"/>
    <col min="5843" max="5843" width="19" style="15" customWidth="1"/>
    <col min="5844" max="5844" width="21.42578125" style="15" customWidth="1"/>
    <col min="5845" max="5845" width="20.7109375" style="15" customWidth="1"/>
    <col min="5846" max="5846" width="20.140625" style="15" customWidth="1"/>
    <col min="5847" max="5849" width="22" style="15" customWidth="1"/>
    <col min="5850" max="5850" width="16.85546875" style="15" bestFit="1" customWidth="1"/>
    <col min="5851" max="6095" width="9.140625" style="15"/>
    <col min="6096" max="6096" width="47.140625" style="15" customWidth="1"/>
    <col min="6097" max="6097" width="27.140625" style="15" customWidth="1"/>
    <col min="6098" max="6098" width="22.140625" style="15" customWidth="1"/>
    <col min="6099" max="6099" width="19" style="15" customWidth="1"/>
    <col min="6100" max="6100" width="21.42578125" style="15" customWidth="1"/>
    <col min="6101" max="6101" width="20.7109375" style="15" customWidth="1"/>
    <col min="6102" max="6102" width="20.140625" style="15" customWidth="1"/>
    <col min="6103" max="6105" width="22" style="15" customWidth="1"/>
    <col min="6106" max="6106" width="16.85546875" style="15" bestFit="1" customWidth="1"/>
    <col min="6107" max="6351" width="9.140625" style="15"/>
    <col min="6352" max="6352" width="47.140625" style="15" customWidth="1"/>
    <col min="6353" max="6353" width="27.140625" style="15" customWidth="1"/>
    <col min="6354" max="6354" width="22.140625" style="15" customWidth="1"/>
    <col min="6355" max="6355" width="19" style="15" customWidth="1"/>
    <col min="6356" max="6356" width="21.42578125" style="15" customWidth="1"/>
    <col min="6357" max="6357" width="20.7109375" style="15" customWidth="1"/>
    <col min="6358" max="6358" width="20.140625" style="15" customWidth="1"/>
    <col min="6359" max="6361" width="22" style="15" customWidth="1"/>
    <col min="6362" max="6362" width="16.85546875" style="15" bestFit="1" customWidth="1"/>
    <col min="6363" max="6607" width="9.140625" style="15"/>
    <col min="6608" max="6608" width="47.140625" style="15" customWidth="1"/>
    <col min="6609" max="6609" width="27.140625" style="15" customWidth="1"/>
    <col min="6610" max="6610" width="22.140625" style="15" customWidth="1"/>
    <col min="6611" max="6611" width="19" style="15" customWidth="1"/>
    <col min="6612" max="6612" width="21.42578125" style="15" customWidth="1"/>
    <col min="6613" max="6613" width="20.7109375" style="15" customWidth="1"/>
    <col min="6614" max="6614" width="20.140625" style="15" customWidth="1"/>
    <col min="6615" max="6617" width="22" style="15" customWidth="1"/>
    <col min="6618" max="6618" width="16.85546875" style="15" bestFit="1" customWidth="1"/>
    <col min="6619" max="6863" width="9.140625" style="15"/>
    <col min="6864" max="6864" width="47.140625" style="15" customWidth="1"/>
    <col min="6865" max="6865" width="27.140625" style="15" customWidth="1"/>
    <col min="6866" max="6866" width="22.140625" style="15" customWidth="1"/>
    <col min="6867" max="6867" width="19" style="15" customWidth="1"/>
    <col min="6868" max="6868" width="21.42578125" style="15" customWidth="1"/>
    <col min="6869" max="6869" width="20.7109375" style="15" customWidth="1"/>
    <col min="6870" max="6870" width="20.140625" style="15" customWidth="1"/>
    <col min="6871" max="6873" width="22" style="15" customWidth="1"/>
    <col min="6874" max="6874" width="16.85546875" style="15" bestFit="1" customWidth="1"/>
    <col min="6875" max="7119" width="9.140625" style="15"/>
    <col min="7120" max="7120" width="47.140625" style="15" customWidth="1"/>
    <col min="7121" max="7121" width="27.140625" style="15" customWidth="1"/>
    <col min="7122" max="7122" width="22.140625" style="15" customWidth="1"/>
    <col min="7123" max="7123" width="19" style="15" customWidth="1"/>
    <col min="7124" max="7124" width="21.42578125" style="15" customWidth="1"/>
    <col min="7125" max="7125" width="20.7109375" style="15" customWidth="1"/>
    <col min="7126" max="7126" width="20.140625" style="15" customWidth="1"/>
    <col min="7127" max="7129" width="22" style="15" customWidth="1"/>
    <col min="7130" max="7130" width="16.85546875" style="15" bestFit="1" customWidth="1"/>
    <col min="7131" max="7375" width="9.140625" style="15"/>
    <col min="7376" max="7376" width="47.140625" style="15" customWidth="1"/>
    <col min="7377" max="7377" width="27.140625" style="15" customWidth="1"/>
    <col min="7378" max="7378" width="22.140625" style="15" customWidth="1"/>
    <col min="7379" max="7379" width="19" style="15" customWidth="1"/>
    <col min="7380" max="7380" width="21.42578125" style="15" customWidth="1"/>
    <col min="7381" max="7381" width="20.7109375" style="15" customWidth="1"/>
    <col min="7382" max="7382" width="20.140625" style="15" customWidth="1"/>
    <col min="7383" max="7385" width="22" style="15" customWidth="1"/>
    <col min="7386" max="7386" width="16.85546875" style="15" bestFit="1" customWidth="1"/>
    <col min="7387" max="7631" width="9.140625" style="15"/>
    <col min="7632" max="7632" width="47.140625" style="15" customWidth="1"/>
    <col min="7633" max="7633" width="27.140625" style="15" customWidth="1"/>
    <col min="7634" max="7634" width="22.140625" style="15" customWidth="1"/>
    <col min="7635" max="7635" width="19" style="15" customWidth="1"/>
    <col min="7636" max="7636" width="21.42578125" style="15" customWidth="1"/>
    <col min="7637" max="7637" width="20.7109375" style="15" customWidth="1"/>
    <col min="7638" max="7638" width="20.140625" style="15" customWidth="1"/>
    <col min="7639" max="7641" width="22" style="15" customWidth="1"/>
    <col min="7642" max="7642" width="16.85546875" style="15" bestFit="1" customWidth="1"/>
    <col min="7643" max="7887" width="9.140625" style="15"/>
    <col min="7888" max="7888" width="47.140625" style="15" customWidth="1"/>
    <col min="7889" max="7889" width="27.140625" style="15" customWidth="1"/>
    <col min="7890" max="7890" width="22.140625" style="15" customWidth="1"/>
    <col min="7891" max="7891" width="19" style="15" customWidth="1"/>
    <col min="7892" max="7892" width="21.42578125" style="15" customWidth="1"/>
    <col min="7893" max="7893" width="20.7109375" style="15" customWidth="1"/>
    <col min="7894" max="7894" width="20.140625" style="15" customWidth="1"/>
    <col min="7895" max="7897" width="22" style="15" customWidth="1"/>
    <col min="7898" max="7898" width="16.85546875" style="15" bestFit="1" customWidth="1"/>
    <col min="7899" max="8143" width="9.140625" style="15"/>
    <col min="8144" max="8144" width="47.140625" style="15" customWidth="1"/>
    <col min="8145" max="8145" width="27.140625" style="15" customWidth="1"/>
    <col min="8146" max="8146" width="22.140625" style="15" customWidth="1"/>
    <col min="8147" max="8147" width="19" style="15" customWidth="1"/>
    <col min="8148" max="8148" width="21.42578125" style="15" customWidth="1"/>
    <col min="8149" max="8149" width="20.7109375" style="15" customWidth="1"/>
    <col min="8150" max="8150" width="20.140625" style="15" customWidth="1"/>
    <col min="8151" max="8153" width="22" style="15" customWidth="1"/>
    <col min="8154" max="8154" width="16.85546875" style="15" bestFit="1" customWidth="1"/>
    <col min="8155" max="8399" width="9.140625" style="15"/>
    <col min="8400" max="8400" width="47.140625" style="15" customWidth="1"/>
    <col min="8401" max="8401" width="27.140625" style="15" customWidth="1"/>
    <col min="8402" max="8402" width="22.140625" style="15" customWidth="1"/>
    <col min="8403" max="8403" width="19" style="15" customWidth="1"/>
    <col min="8404" max="8404" width="21.42578125" style="15" customWidth="1"/>
    <col min="8405" max="8405" width="20.7109375" style="15" customWidth="1"/>
    <col min="8406" max="8406" width="20.140625" style="15" customWidth="1"/>
    <col min="8407" max="8409" width="22" style="15" customWidth="1"/>
    <col min="8410" max="8410" width="16.85546875" style="15" bestFit="1" customWidth="1"/>
    <col min="8411" max="8655" width="9.140625" style="15"/>
    <col min="8656" max="8656" width="47.140625" style="15" customWidth="1"/>
    <col min="8657" max="8657" width="27.140625" style="15" customWidth="1"/>
    <col min="8658" max="8658" width="22.140625" style="15" customWidth="1"/>
    <col min="8659" max="8659" width="19" style="15" customWidth="1"/>
    <col min="8660" max="8660" width="21.42578125" style="15" customWidth="1"/>
    <col min="8661" max="8661" width="20.7109375" style="15" customWidth="1"/>
    <col min="8662" max="8662" width="20.140625" style="15" customWidth="1"/>
    <col min="8663" max="8665" width="22" style="15" customWidth="1"/>
    <col min="8666" max="8666" width="16.85546875" style="15" bestFit="1" customWidth="1"/>
    <col min="8667" max="8911" width="9.140625" style="15"/>
    <col min="8912" max="8912" width="47.140625" style="15" customWidth="1"/>
    <col min="8913" max="8913" width="27.140625" style="15" customWidth="1"/>
    <col min="8914" max="8914" width="22.140625" style="15" customWidth="1"/>
    <col min="8915" max="8915" width="19" style="15" customWidth="1"/>
    <col min="8916" max="8916" width="21.42578125" style="15" customWidth="1"/>
    <col min="8917" max="8917" width="20.7109375" style="15" customWidth="1"/>
    <col min="8918" max="8918" width="20.140625" style="15" customWidth="1"/>
    <col min="8919" max="8921" width="22" style="15" customWidth="1"/>
    <col min="8922" max="8922" width="16.85546875" style="15" bestFit="1" customWidth="1"/>
    <col min="8923" max="9167" width="9.140625" style="15"/>
    <col min="9168" max="9168" width="47.140625" style="15" customWidth="1"/>
    <col min="9169" max="9169" width="27.140625" style="15" customWidth="1"/>
    <col min="9170" max="9170" width="22.140625" style="15" customWidth="1"/>
    <col min="9171" max="9171" width="19" style="15" customWidth="1"/>
    <col min="9172" max="9172" width="21.42578125" style="15" customWidth="1"/>
    <col min="9173" max="9173" width="20.7109375" style="15" customWidth="1"/>
    <col min="9174" max="9174" width="20.140625" style="15" customWidth="1"/>
    <col min="9175" max="9177" width="22" style="15" customWidth="1"/>
    <col min="9178" max="9178" width="16.85546875" style="15" bestFit="1" customWidth="1"/>
    <col min="9179" max="9423" width="9.140625" style="15"/>
    <col min="9424" max="9424" width="47.140625" style="15" customWidth="1"/>
    <col min="9425" max="9425" width="27.140625" style="15" customWidth="1"/>
    <col min="9426" max="9426" width="22.140625" style="15" customWidth="1"/>
    <col min="9427" max="9427" width="19" style="15" customWidth="1"/>
    <col min="9428" max="9428" width="21.42578125" style="15" customWidth="1"/>
    <col min="9429" max="9429" width="20.7109375" style="15" customWidth="1"/>
    <col min="9430" max="9430" width="20.140625" style="15" customWidth="1"/>
    <col min="9431" max="9433" width="22" style="15" customWidth="1"/>
    <col min="9434" max="9434" width="16.85546875" style="15" bestFit="1" customWidth="1"/>
    <col min="9435" max="9679" width="9.140625" style="15"/>
    <col min="9680" max="9680" width="47.140625" style="15" customWidth="1"/>
    <col min="9681" max="9681" width="27.140625" style="15" customWidth="1"/>
    <col min="9682" max="9682" width="22.140625" style="15" customWidth="1"/>
    <col min="9683" max="9683" width="19" style="15" customWidth="1"/>
    <col min="9684" max="9684" width="21.42578125" style="15" customWidth="1"/>
    <col min="9685" max="9685" width="20.7109375" style="15" customWidth="1"/>
    <col min="9686" max="9686" width="20.140625" style="15" customWidth="1"/>
    <col min="9687" max="9689" width="22" style="15" customWidth="1"/>
    <col min="9690" max="9690" width="16.85546875" style="15" bestFit="1" customWidth="1"/>
    <col min="9691" max="9935" width="9.140625" style="15"/>
    <col min="9936" max="9936" width="47.140625" style="15" customWidth="1"/>
    <col min="9937" max="9937" width="27.140625" style="15" customWidth="1"/>
    <col min="9938" max="9938" width="22.140625" style="15" customWidth="1"/>
    <col min="9939" max="9939" width="19" style="15" customWidth="1"/>
    <col min="9940" max="9940" width="21.42578125" style="15" customWidth="1"/>
    <col min="9941" max="9941" width="20.7109375" style="15" customWidth="1"/>
    <col min="9942" max="9942" width="20.140625" style="15" customWidth="1"/>
    <col min="9943" max="9945" width="22" style="15" customWidth="1"/>
    <col min="9946" max="9946" width="16.85546875" style="15" bestFit="1" customWidth="1"/>
    <col min="9947" max="10191" width="9.140625" style="15"/>
    <col min="10192" max="10192" width="47.140625" style="15" customWidth="1"/>
    <col min="10193" max="10193" width="27.140625" style="15" customWidth="1"/>
    <col min="10194" max="10194" width="22.140625" style="15" customWidth="1"/>
    <col min="10195" max="10195" width="19" style="15" customWidth="1"/>
    <col min="10196" max="10196" width="21.42578125" style="15" customWidth="1"/>
    <col min="10197" max="10197" width="20.7109375" style="15" customWidth="1"/>
    <col min="10198" max="10198" width="20.140625" style="15" customWidth="1"/>
    <col min="10199" max="10201" width="22" style="15" customWidth="1"/>
    <col min="10202" max="10202" width="16.85546875" style="15" bestFit="1" customWidth="1"/>
    <col min="10203" max="10447" width="9.140625" style="15"/>
    <col min="10448" max="10448" width="47.140625" style="15" customWidth="1"/>
    <col min="10449" max="10449" width="27.140625" style="15" customWidth="1"/>
    <col min="10450" max="10450" width="22.140625" style="15" customWidth="1"/>
    <col min="10451" max="10451" width="19" style="15" customWidth="1"/>
    <col min="10452" max="10452" width="21.42578125" style="15" customWidth="1"/>
    <col min="10453" max="10453" width="20.7109375" style="15" customWidth="1"/>
    <col min="10454" max="10454" width="20.140625" style="15" customWidth="1"/>
    <col min="10455" max="10457" width="22" style="15" customWidth="1"/>
    <col min="10458" max="10458" width="16.85546875" style="15" bestFit="1" customWidth="1"/>
    <col min="10459" max="10703" width="9.140625" style="15"/>
    <col min="10704" max="10704" width="47.140625" style="15" customWidth="1"/>
    <col min="10705" max="10705" width="27.140625" style="15" customWidth="1"/>
    <col min="10706" max="10706" width="22.140625" style="15" customWidth="1"/>
    <col min="10707" max="10707" width="19" style="15" customWidth="1"/>
    <col min="10708" max="10708" width="21.42578125" style="15" customWidth="1"/>
    <col min="10709" max="10709" width="20.7109375" style="15" customWidth="1"/>
    <col min="10710" max="10710" width="20.140625" style="15" customWidth="1"/>
    <col min="10711" max="10713" width="22" style="15" customWidth="1"/>
    <col min="10714" max="10714" width="16.85546875" style="15" bestFit="1" customWidth="1"/>
    <col min="10715" max="10959" width="9.140625" style="15"/>
    <col min="10960" max="10960" width="47.140625" style="15" customWidth="1"/>
    <col min="10961" max="10961" width="27.140625" style="15" customWidth="1"/>
    <col min="10962" max="10962" width="22.140625" style="15" customWidth="1"/>
    <col min="10963" max="10963" width="19" style="15" customWidth="1"/>
    <col min="10964" max="10964" width="21.42578125" style="15" customWidth="1"/>
    <col min="10965" max="10965" width="20.7109375" style="15" customWidth="1"/>
    <col min="10966" max="10966" width="20.140625" style="15" customWidth="1"/>
    <col min="10967" max="10969" width="22" style="15" customWidth="1"/>
    <col min="10970" max="10970" width="16.85546875" style="15" bestFit="1" customWidth="1"/>
    <col min="10971" max="11215" width="9.140625" style="15"/>
    <col min="11216" max="11216" width="47.140625" style="15" customWidth="1"/>
    <col min="11217" max="11217" width="27.140625" style="15" customWidth="1"/>
    <col min="11218" max="11218" width="22.140625" style="15" customWidth="1"/>
    <col min="11219" max="11219" width="19" style="15" customWidth="1"/>
    <col min="11220" max="11220" width="21.42578125" style="15" customWidth="1"/>
    <col min="11221" max="11221" width="20.7109375" style="15" customWidth="1"/>
    <col min="11222" max="11222" width="20.140625" style="15" customWidth="1"/>
    <col min="11223" max="11225" width="22" style="15" customWidth="1"/>
    <col min="11226" max="11226" width="16.85546875" style="15" bestFit="1" customWidth="1"/>
    <col min="11227" max="11471" width="9.140625" style="15"/>
    <col min="11472" max="11472" width="47.140625" style="15" customWidth="1"/>
    <col min="11473" max="11473" width="27.140625" style="15" customWidth="1"/>
    <col min="11474" max="11474" width="22.140625" style="15" customWidth="1"/>
    <col min="11475" max="11475" width="19" style="15" customWidth="1"/>
    <col min="11476" max="11476" width="21.42578125" style="15" customWidth="1"/>
    <col min="11477" max="11477" width="20.7109375" style="15" customWidth="1"/>
    <col min="11478" max="11478" width="20.140625" style="15" customWidth="1"/>
    <col min="11479" max="11481" width="22" style="15" customWidth="1"/>
    <col min="11482" max="11482" width="16.85546875" style="15" bestFit="1" customWidth="1"/>
    <col min="11483" max="11727" width="9.140625" style="15"/>
    <col min="11728" max="11728" width="47.140625" style="15" customWidth="1"/>
    <col min="11729" max="11729" width="27.140625" style="15" customWidth="1"/>
    <col min="11730" max="11730" width="22.140625" style="15" customWidth="1"/>
    <col min="11731" max="11731" width="19" style="15" customWidth="1"/>
    <col min="11732" max="11732" width="21.42578125" style="15" customWidth="1"/>
    <col min="11733" max="11733" width="20.7109375" style="15" customWidth="1"/>
    <col min="11734" max="11734" width="20.140625" style="15" customWidth="1"/>
    <col min="11735" max="11737" width="22" style="15" customWidth="1"/>
    <col min="11738" max="11738" width="16.85546875" style="15" bestFit="1" customWidth="1"/>
    <col min="11739" max="11983" width="9.140625" style="15"/>
    <col min="11984" max="11984" width="47.140625" style="15" customWidth="1"/>
    <col min="11985" max="11985" width="27.140625" style="15" customWidth="1"/>
    <col min="11986" max="11986" width="22.140625" style="15" customWidth="1"/>
    <col min="11987" max="11987" width="19" style="15" customWidth="1"/>
    <col min="11988" max="11988" width="21.42578125" style="15" customWidth="1"/>
    <col min="11989" max="11989" width="20.7109375" style="15" customWidth="1"/>
    <col min="11990" max="11990" width="20.140625" style="15" customWidth="1"/>
    <col min="11991" max="11993" width="22" style="15" customWidth="1"/>
    <col min="11994" max="11994" width="16.85546875" style="15" bestFit="1" customWidth="1"/>
    <col min="11995" max="12239" width="9.140625" style="15"/>
    <col min="12240" max="12240" width="47.140625" style="15" customWidth="1"/>
    <col min="12241" max="12241" width="27.140625" style="15" customWidth="1"/>
    <col min="12242" max="12242" width="22.140625" style="15" customWidth="1"/>
    <col min="12243" max="12243" width="19" style="15" customWidth="1"/>
    <col min="12244" max="12244" width="21.42578125" style="15" customWidth="1"/>
    <col min="12245" max="12245" width="20.7109375" style="15" customWidth="1"/>
    <col min="12246" max="12246" width="20.140625" style="15" customWidth="1"/>
    <col min="12247" max="12249" width="22" style="15" customWidth="1"/>
    <col min="12250" max="12250" width="16.85546875" style="15" bestFit="1" customWidth="1"/>
    <col min="12251" max="12495" width="9.140625" style="15"/>
    <col min="12496" max="12496" width="47.140625" style="15" customWidth="1"/>
    <col min="12497" max="12497" width="27.140625" style="15" customWidth="1"/>
    <col min="12498" max="12498" width="22.140625" style="15" customWidth="1"/>
    <col min="12499" max="12499" width="19" style="15" customWidth="1"/>
    <col min="12500" max="12500" width="21.42578125" style="15" customWidth="1"/>
    <col min="12501" max="12501" width="20.7109375" style="15" customWidth="1"/>
    <col min="12502" max="12502" width="20.140625" style="15" customWidth="1"/>
    <col min="12503" max="12505" width="22" style="15" customWidth="1"/>
    <col min="12506" max="12506" width="16.85546875" style="15" bestFit="1" customWidth="1"/>
    <col min="12507" max="12751" width="9.140625" style="15"/>
    <col min="12752" max="12752" width="47.140625" style="15" customWidth="1"/>
    <col min="12753" max="12753" width="27.140625" style="15" customWidth="1"/>
    <col min="12754" max="12754" width="22.140625" style="15" customWidth="1"/>
    <col min="12755" max="12755" width="19" style="15" customWidth="1"/>
    <col min="12756" max="12756" width="21.42578125" style="15" customWidth="1"/>
    <col min="12757" max="12757" width="20.7109375" style="15" customWidth="1"/>
    <col min="12758" max="12758" width="20.140625" style="15" customWidth="1"/>
    <col min="12759" max="12761" width="22" style="15" customWidth="1"/>
    <col min="12762" max="12762" width="16.85546875" style="15" bestFit="1" customWidth="1"/>
    <col min="12763" max="13007" width="9.140625" style="15"/>
    <col min="13008" max="13008" width="47.140625" style="15" customWidth="1"/>
    <col min="13009" max="13009" width="27.140625" style="15" customWidth="1"/>
    <col min="13010" max="13010" width="22.140625" style="15" customWidth="1"/>
    <col min="13011" max="13011" width="19" style="15" customWidth="1"/>
    <col min="13012" max="13012" width="21.42578125" style="15" customWidth="1"/>
    <col min="13013" max="13013" width="20.7109375" style="15" customWidth="1"/>
    <col min="13014" max="13014" width="20.140625" style="15" customWidth="1"/>
    <col min="13015" max="13017" width="22" style="15" customWidth="1"/>
    <col min="13018" max="13018" width="16.85546875" style="15" bestFit="1" customWidth="1"/>
    <col min="13019" max="13263" width="9.140625" style="15"/>
    <col min="13264" max="13264" width="47.140625" style="15" customWidth="1"/>
    <col min="13265" max="13265" width="27.140625" style="15" customWidth="1"/>
    <col min="13266" max="13266" width="22.140625" style="15" customWidth="1"/>
    <col min="13267" max="13267" width="19" style="15" customWidth="1"/>
    <col min="13268" max="13268" width="21.42578125" style="15" customWidth="1"/>
    <col min="13269" max="13269" width="20.7109375" style="15" customWidth="1"/>
    <col min="13270" max="13270" width="20.140625" style="15" customWidth="1"/>
    <col min="13271" max="13273" width="22" style="15" customWidth="1"/>
    <col min="13274" max="13274" width="16.85546875" style="15" bestFit="1" customWidth="1"/>
    <col min="13275" max="13519" width="9.140625" style="15"/>
    <col min="13520" max="13520" width="47.140625" style="15" customWidth="1"/>
    <col min="13521" max="13521" width="27.140625" style="15" customWidth="1"/>
    <col min="13522" max="13522" width="22.140625" style="15" customWidth="1"/>
    <col min="13523" max="13523" width="19" style="15" customWidth="1"/>
    <col min="13524" max="13524" width="21.42578125" style="15" customWidth="1"/>
    <col min="13525" max="13525" width="20.7109375" style="15" customWidth="1"/>
    <col min="13526" max="13526" width="20.140625" style="15" customWidth="1"/>
    <col min="13527" max="13529" width="22" style="15" customWidth="1"/>
    <col min="13530" max="13530" width="16.85546875" style="15" bestFit="1" customWidth="1"/>
    <col min="13531" max="13775" width="9.140625" style="15"/>
    <col min="13776" max="13776" width="47.140625" style="15" customWidth="1"/>
    <col min="13777" max="13777" width="27.140625" style="15" customWidth="1"/>
    <col min="13778" max="13778" width="22.140625" style="15" customWidth="1"/>
    <col min="13779" max="13779" width="19" style="15" customWidth="1"/>
    <col min="13780" max="13780" width="21.42578125" style="15" customWidth="1"/>
    <col min="13781" max="13781" width="20.7109375" style="15" customWidth="1"/>
    <col min="13782" max="13782" width="20.140625" style="15" customWidth="1"/>
    <col min="13783" max="13785" width="22" style="15" customWidth="1"/>
    <col min="13786" max="13786" width="16.85546875" style="15" bestFit="1" customWidth="1"/>
    <col min="13787" max="14031" width="9.140625" style="15"/>
    <col min="14032" max="14032" width="47.140625" style="15" customWidth="1"/>
    <col min="14033" max="14033" width="27.140625" style="15" customWidth="1"/>
    <col min="14034" max="14034" width="22.140625" style="15" customWidth="1"/>
    <col min="14035" max="14035" width="19" style="15" customWidth="1"/>
    <col min="14036" max="14036" width="21.42578125" style="15" customWidth="1"/>
    <col min="14037" max="14037" width="20.7109375" style="15" customWidth="1"/>
    <col min="14038" max="14038" width="20.140625" style="15" customWidth="1"/>
    <col min="14039" max="14041" width="22" style="15" customWidth="1"/>
    <col min="14042" max="14042" width="16.85546875" style="15" bestFit="1" customWidth="1"/>
    <col min="14043" max="14287" width="9.140625" style="15"/>
    <col min="14288" max="14288" width="47.140625" style="15" customWidth="1"/>
    <col min="14289" max="14289" width="27.140625" style="15" customWidth="1"/>
    <col min="14290" max="14290" width="22.140625" style="15" customWidth="1"/>
    <col min="14291" max="14291" width="19" style="15" customWidth="1"/>
    <col min="14292" max="14292" width="21.42578125" style="15" customWidth="1"/>
    <col min="14293" max="14293" width="20.7109375" style="15" customWidth="1"/>
    <col min="14294" max="14294" width="20.140625" style="15" customWidth="1"/>
    <col min="14295" max="14297" width="22" style="15" customWidth="1"/>
    <col min="14298" max="14298" width="16.85546875" style="15" bestFit="1" customWidth="1"/>
    <col min="14299" max="14543" width="9.140625" style="15"/>
    <col min="14544" max="14544" width="47.140625" style="15" customWidth="1"/>
    <col min="14545" max="14545" width="27.140625" style="15" customWidth="1"/>
    <col min="14546" max="14546" width="22.140625" style="15" customWidth="1"/>
    <col min="14547" max="14547" width="19" style="15" customWidth="1"/>
    <col min="14548" max="14548" width="21.42578125" style="15" customWidth="1"/>
    <col min="14549" max="14549" width="20.7109375" style="15" customWidth="1"/>
    <col min="14550" max="14550" width="20.140625" style="15" customWidth="1"/>
    <col min="14551" max="14553" width="22" style="15" customWidth="1"/>
    <col min="14554" max="14554" width="16.85546875" style="15" bestFit="1" customWidth="1"/>
    <col min="14555" max="14799" width="9.140625" style="15"/>
    <col min="14800" max="14800" width="47.140625" style="15" customWidth="1"/>
    <col min="14801" max="14801" width="27.140625" style="15" customWidth="1"/>
    <col min="14802" max="14802" width="22.140625" style="15" customWidth="1"/>
    <col min="14803" max="14803" width="19" style="15" customWidth="1"/>
    <col min="14804" max="14804" width="21.42578125" style="15" customWidth="1"/>
    <col min="14805" max="14805" width="20.7109375" style="15" customWidth="1"/>
    <col min="14806" max="14806" width="20.140625" style="15" customWidth="1"/>
    <col min="14807" max="14809" width="22" style="15" customWidth="1"/>
    <col min="14810" max="14810" width="16.85546875" style="15" bestFit="1" customWidth="1"/>
    <col min="14811" max="15055" width="9.140625" style="15"/>
    <col min="15056" max="15056" width="47.140625" style="15" customWidth="1"/>
    <col min="15057" max="15057" width="27.140625" style="15" customWidth="1"/>
    <col min="15058" max="15058" width="22.140625" style="15" customWidth="1"/>
    <col min="15059" max="15059" width="19" style="15" customWidth="1"/>
    <col min="15060" max="15060" width="21.42578125" style="15" customWidth="1"/>
    <col min="15061" max="15061" width="20.7109375" style="15" customWidth="1"/>
    <col min="15062" max="15062" width="20.140625" style="15" customWidth="1"/>
    <col min="15063" max="15065" width="22" style="15" customWidth="1"/>
    <col min="15066" max="15066" width="16.85546875" style="15" bestFit="1" customWidth="1"/>
    <col min="15067" max="15311" width="9.140625" style="15"/>
    <col min="15312" max="15312" width="47.140625" style="15" customWidth="1"/>
    <col min="15313" max="15313" width="27.140625" style="15" customWidth="1"/>
    <col min="15314" max="15314" width="22.140625" style="15" customWidth="1"/>
    <col min="15315" max="15315" width="19" style="15" customWidth="1"/>
    <col min="15316" max="15316" width="21.42578125" style="15" customWidth="1"/>
    <col min="15317" max="15317" width="20.7109375" style="15" customWidth="1"/>
    <col min="15318" max="15318" width="20.140625" style="15" customWidth="1"/>
    <col min="15319" max="15321" width="22" style="15" customWidth="1"/>
    <col min="15322" max="15322" width="16.85546875" style="15" bestFit="1" customWidth="1"/>
    <col min="15323" max="15567" width="9.140625" style="15"/>
    <col min="15568" max="15568" width="47.140625" style="15" customWidth="1"/>
    <col min="15569" max="15569" width="27.140625" style="15" customWidth="1"/>
    <col min="15570" max="15570" width="22.140625" style="15" customWidth="1"/>
    <col min="15571" max="15571" width="19" style="15" customWidth="1"/>
    <col min="15572" max="15572" width="21.42578125" style="15" customWidth="1"/>
    <col min="15573" max="15573" width="20.7109375" style="15" customWidth="1"/>
    <col min="15574" max="15574" width="20.140625" style="15" customWidth="1"/>
    <col min="15575" max="15577" width="22" style="15" customWidth="1"/>
    <col min="15578" max="15578" width="16.85546875" style="15" bestFit="1" customWidth="1"/>
    <col min="15579" max="15823" width="9.140625" style="15"/>
    <col min="15824" max="15824" width="47.140625" style="15" customWidth="1"/>
    <col min="15825" max="15825" width="27.140625" style="15" customWidth="1"/>
    <col min="15826" max="15826" width="22.140625" style="15" customWidth="1"/>
    <col min="15827" max="15827" width="19" style="15" customWidth="1"/>
    <col min="15828" max="15828" width="21.42578125" style="15" customWidth="1"/>
    <col min="15829" max="15829" width="20.7109375" style="15" customWidth="1"/>
    <col min="15830" max="15830" width="20.140625" style="15" customWidth="1"/>
    <col min="15831" max="15833" width="22" style="15" customWidth="1"/>
    <col min="15834" max="15834" width="16.85546875" style="15" bestFit="1" customWidth="1"/>
    <col min="15835" max="16079" width="9.140625" style="15"/>
    <col min="16080" max="16080" width="47.140625" style="15" customWidth="1"/>
    <col min="16081" max="16081" width="27.140625" style="15" customWidth="1"/>
    <col min="16082" max="16082" width="22.140625" style="15" customWidth="1"/>
    <col min="16083" max="16083" width="19" style="15" customWidth="1"/>
    <col min="16084" max="16084" width="21.42578125" style="15" customWidth="1"/>
    <col min="16085" max="16085" width="20.7109375" style="15" customWidth="1"/>
    <col min="16086" max="16086" width="20.140625" style="15" customWidth="1"/>
    <col min="16087" max="16089" width="22" style="15" customWidth="1"/>
    <col min="16090" max="16090" width="16.85546875" style="15" bestFit="1" customWidth="1"/>
    <col min="16091" max="16384" width="9.140625" style="15"/>
  </cols>
  <sheetData>
    <row r="1" spans="1:7" ht="45" customHeight="1">
      <c r="E1" s="61" t="s">
        <v>76</v>
      </c>
      <c r="F1" s="61"/>
      <c r="G1" s="61"/>
    </row>
    <row r="2" spans="1:7" ht="60.75" customHeight="1">
      <c r="A2" s="62" t="s">
        <v>74</v>
      </c>
      <c r="B2" s="62"/>
      <c r="C2" s="62"/>
      <c r="D2" s="62"/>
      <c r="E2" s="62"/>
      <c r="F2" s="62"/>
      <c r="G2" s="62"/>
    </row>
    <row r="3" spans="1:7" ht="12" customHeight="1">
      <c r="D3" s="64"/>
      <c r="E3" s="64"/>
    </row>
    <row r="4" spans="1:7" s="18" customFormat="1" ht="43.5" customHeight="1">
      <c r="A4" s="16" t="s">
        <v>0</v>
      </c>
      <c r="B4" s="17" t="s">
        <v>20</v>
      </c>
      <c r="C4" s="16" t="s">
        <v>1</v>
      </c>
      <c r="D4" s="16" t="s">
        <v>2</v>
      </c>
      <c r="E4" s="16" t="s">
        <v>3</v>
      </c>
      <c r="F4" s="16" t="s">
        <v>35</v>
      </c>
      <c r="G4" s="16" t="s">
        <v>60</v>
      </c>
    </row>
    <row r="5" spans="1:7" s="18" customFormat="1" ht="30.75" customHeight="1">
      <c r="A5" s="42" t="s">
        <v>21</v>
      </c>
      <c r="B5" s="43"/>
      <c r="C5" s="43"/>
      <c r="D5" s="43"/>
      <c r="E5" s="43"/>
      <c r="F5" s="43"/>
      <c r="G5" s="44"/>
    </row>
    <row r="6" spans="1:7" ht="34.5" customHeight="1">
      <c r="A6" s="42" t="s">
        <v>23</v>
      </c>
      <c r="B6" s="43"/>
      <c r="C6" s="43"/>
      <c r="D6" s="43"/>
      <c r="E6" s="43"/>
      <c r="F6" s="43"/>
      <c r="G6" s="44"/>
    </row>
    <row r="7" spans="1:7" ht="28.5" customHeight="1">
      <c r="A7" s="56" t="s">
        <v>24</v>
      </c>
      <c r="B7" s="60" t="s">
        <v>22</v>
      </c>
      <c r="C7" s="16" t="s">
        <v>6</v>
      </c>
      <c r="D7" s="19">
        <f>D8+D9</f>
        <v>8085</v>
      </c>
      <c r="E7" s="19">
        <f t="shared" ref="E7:G7" si="0">E8+E9</f>
        <v>9355.5</v>
      </c>
      <c r="F7" s="19">
        <f t="shared" si="0"/>
        <v>9355.5</v>
      </c>
      <c r="G7" s="19">
        <f t="shared" si="0"/>
        <v>9355.5</v>
      </c>
    </row>
    <row r="8" spans="1:7" ht="56.25" customHeight="1">
      <c r="A8" s="56"/>
      <c r="B8" s="60"/>
      <c r="C8" s="16" t="s">
        <v>7</v>
      </c>
      <c r="D8" s="25">
        <v>839.1</v>
      </c>
      <c r="E8" s="25">
        <v>769.1</v>
      </c>
      <c r="F8" s="25">
        <v>769.1</v>
      </c>
      <c r="G8" s="25">
        <v>769.1</v>
      </c>
    </row>
    <row r="9" spans="1:7" ht="51.75" customHeight="1">
      <c r="A9" s="56" t="s">
        <v>26</v>
      </c>
      <c r="B9" s="17" t="s">
        <v>22</v>
      </c>
      <c r="C9" s="63" t="s">
        <v>7</v>
      </c>
      <c r="D9" s="45">
        <v>7245.9</v>
      </c>
      <c r="E9" s="45">
        <v>8586.4</v>
      </c>
      <c r="F9" s="45">
        <v>8586.4</v>
      </c>
      <c r="G9" s="45">
        <v>8586.4</v>
      </c>
    </row>
    <row r="10" spans="1:7" ht="26.25" customHeight="1">
      <c r="A10" s="56"/>
      <c r="B10" s="17" t="s">
        <v>68</v>
      </c>
      <c r="C10" s="63"/>
      <c r="D10" s="45"/>
      <c r="E10" s="45"/>
      <c r="F10" s="45"/>
      <c r="G10" s="45"/>
    </row>
    <row r="11" spans="1:7" ht="27.75" customHeight="1">
      <c r="A11" s="20" t="s">
        <v>27</v>
      </c>
      <c r="B11" s="26"/>
      <c r="C11" s="16"/>
      <c r="D11" s="25">
        <f>D7</f>
        <v>8085</v>
      </c>
      <c r="E11" s="25">
        <f t="shared" ref="E11:G11" si="1">E7</f>
        <v>9355.5</v>
      </c>
      <c r="F11" s="25">
        <f t="shared" si="1"/>
        <v>9355.5</v>
      </c>
      <c r="G11" s="25">
        <f t="shared" si="1"/>
        <v>9355.5</v>
      </c>
    </row>
    <row r="12" spans="1:7" ht="30.75" customHeight="1">
      <c r="A12" s="20" t="s">
        <v>10</v>
      </c>
      <c r="B12" s="26"/>
      <c r="C12" s="16" t="s">
        <v>7</v>
      </c>
      <c r="D12" s="25">
        <f>D11</f>
        <v>8085</v>
      </c>
      <c r="E12" s="25">
        <f t="shared" ref="E12:G12" si="2">E11</f>
        <v>9355.5</v>
      </c>
      <c r="F12" s="25">
        <f t="shared" si="2"/>
        <v>9355.5</v>
      </c>
      <c r="G12" s="25">
        <f t="shared" si="2"/>
        <v>9355.5</v>
      </c>
    </row>
    <row r="13" spans="1:7">
      <c r="D13" s="21"/>
      <c r="E13" s="21"/>
      <c r="F13" s="21"/>
      <c r="G13" s="21"/>
    </row>
    <row r="14" spans="1:7">
      <c r="D14" s="21"/>
      <c r="E14" s="21"/>
      <c r="F14" s="21"/>
      <c r="G14" s="21"/>
    </row>
    <row r="15" spans="1:7">
      <c r="D15" s="21"/>
      <c r="E15" s="21"/>
      <c r="F15" s="21"/>
      <c r="G15" s="21"/>
    </row>
    <row r="21" spans="5:5">
      <c r="E21" s="22"/>
    </row>
    <row r="22" spans="5:5">
      <c r="E22" s="22"/>
    </row>
  </sheetData>
  <autoFilter ref="A4:C12"/>
  <mergeCells count="13">
    <mergeCell ref="E1:G1"/>
    <mergeCell ref="A2:G2"/>
    <mergeCell ref="D3:E3"/>
    <mergeCell ref="A5:G5"/>
    <mergeCell ref="A6:G6"/>
    <mergeCell ref="F9:F10"/>
    <mergeCell ref="G9:G10"/>
    <mergeCell ref="A7:A8"/>
    <mergeCell ref="B7:B8"/>
    <mergeCell ref="A9:A10"/>
    <mergeCell ref="C9:C10"/>
    <mergeCell ref="D9:D10"/>
    <mergeCell ref="E9:E10"/>
  </mergeCells>
  <pageMargins left="0.62992125984251968" right="0.39370078740157483" top="0.43307086614173229" bottom="0.43307086614173229" header="0.19685039370078741" footer="0.19685039370078741"/>
  <pageSetup paperSize="9" scale="49" fitToHeight="0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G24"/>
  <sheetViews>
    <sheetView view="pageBreakPreview" zoomScale="93" zoomScaleNormal="93" zoomScaleSheetLayoutView="93" workbookViewId="0">
      <pane xSplit="3" ySplit="4" topLeftCell="D16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5.75"/>
  <cols>
    <col min="1" max="1" width="62.28515625" style="13" customWidth="1"/>
    <col min="2" max="2" width="27.140625" style="14" customWidth="1"/>
    <col min="3" max="3" width="22.140625" style="15" customWidth="1"/>
    <col min="4" max="4" width="22" style="15" customWidth="1"/>
    <col min="5" max="5" width="16.7109375" style="15" customWidth="1"/>
    <col min="6" max="6" width="16.5703125" style="15" customWidth="1"/>
    <col min="7" max="7" width="16.7109375" style="15" customWidth="1"/>
    <col min="8" max="207" width="9.140625" style="15"/>
    <col min="208" max="208" width="47.140625" style="15" customWidth="1"/>
    <col min="209" max="209" width="27.140625" style="15" customWidth="1"/>
    <col min="210" max="210" width="22.140625" style="15" customWidth="1"/>
    <col min="211" max="211" width="19" style="15" customWidth="1"/>
    <col min="212" max="212" width="21.42578125" style="15" customWidth="1"/>
    <col min="213" max="213" width="20.7109375" style="15" customWidth="1"/>
    <col min="214" max="214" width="20.140625" style="15" customWidth="1"/>
    <col min="215" max="217" width="22" style="15" customWidth="1"/>
    <col min="218" max="218" width="16.85546875" style="15" bestFit="1" customWidth="1"/>
    <col min="219" max="463" width="9.140625" style="15"/>
    <col min="464" max="464" width="47.140625" style="15" customWidth="1"/>
    <col min="465" max="465" width="27.140625" style="15" customWidth="1"/>
    <col min="466" max="466" width="22.140625" style="15" customWidth="1"/>
    <col min="467" max="467" width="19" style="15" customWidth="1"/>
    <col min="468" max="468" width="21.42578125" style="15" customWidth="1"/>
    <col min="469" max="469" width="20.7109375" style="15" customWidth="1"/>
    <col min="470" max="470" width="20.140625" style="15" customWidth="1"/>
    <col min="471" max="473" width="22" style="15" customWidth="1"/>
    <col min="474" max="474" width="16.85546875" style="15" bestFit="1" customWidth="1"/>
    <col min="475" max="719" width="9.140625" style="15"/>
    <col min="720" max="720" width="47.140625" style="15" customWidth="1"/>
    <col min="721" max="721" width="27.140625" style="15" customWidth="1"/>
    <col min="722" max="722" width="22.140625" style="15" customWidth="1"/>
    <col min="723" max="723" width="19" style="15" customWidth="1"/>
    <col min="724" max="724" width="21.42578125" style="15" customWidth="1"/>
    <col min="725" max="725" width="20.7109375" style="15" customWidth="1"/>
    <col min="726" max="726" width="20.140625" style="15" customWidth="1"/>
    <col min="727" max="729" width="22" style="15" customWidth="1"/>
    <col min="730" max="730" width="16.85546875" style="15" bestFit="1" customWidth="1"/>
    <col min="731" max="975" width="9.140625" style="15"/>
    <col min="976" max="976" width="47.140625" style="15" customWidth="1"/>
    <col min="977" max="977" width="27.140625" style="15" customWidth="1"/>
    <col min="978" max="978" width="22.140625" style="15" customWidth="1"/>
    <col min="979" max="979" width="19" style="15" customWidth="1"/>
    <col min="980" max="980" width="21.42578125" style="15" customWidth="1"/>
    <col min="981" max="981" width="20.7109375" style="15" customWidth="1"/>
    <col min="982" max="982" width="20.140625" style="15" customWidth="1"/>
    <col min="983" max="985" width="22" style="15" customWidth="1"/>
    <col min="986" max="986" width="16.85546875" style="15" bestFit="1" customWidth="1"/>
    <col min="987" max="1231" width="9.140625" style="15"/>
    <col min="1232" max="1232" width="47.140625" style="15" customWidth="1"/>
    <col min="1233" max="1233" width="27.140625" style="15" customWidth="1"/>
    <col min="1234" max="1234" width="22.140625" style="15" customWidth="1"/>
    <col min="1235" max="1235" width="19" style="15" customWidth="1"/>
    <col min="1236" max="1236" width="21.42578125" style="15" customWidth="1"/>
    <col min="1237" max="1237" width="20.7109375" style="15" customWidth="1"/>
    <col min="1238" max="1238" width="20.140625" style="15" customWidth="1"/>
    <col min="1239" max="1241" width="22" style="15" customWidth="1"/>
    <col min="1242" max="1242" width="16.85546875" style="15" bestFit="1" customWidth="1"/>
    <col min="1243" max="1487" width="9.140625" style="15"/>
    <col min="1488" max="1488" width="47.140625" style="15" customWidth="1"/>
    <col min="1489" max="1489" width="27.140625" style="15" customWidth="1"/>
    <col min="1490" max="1490" width="22.140625" style="15" customWidth="1"/>
    <col min="1491" max="1491" width="19" style="15" customWidth="1"/>
    <col min="1492" max="1492" width="21.42578125" style="15" customWidth="1"/>
    <col min="1493" max="1493" width="20.7109375" style="15" customWidth="1"/>
    <col min="1494" max="1494" width="20.140625" style="15" customWidth="1"/>
    <col min="1495" max="1497" width="22" style="15" customWidth="1"/>
    <col min="1498" max="1498" width="16.85546875" style="15" bestFit="1" customWidth="1"/>
    <col min="1499" max="1743" width="9.140625" style="15"/>
    <col min="1744" max="1744" width="47.140625" style="15" customWidth="1"/>
    <col min="1745" max="1745" width="27.140625" style="15" customWidth="1"/>
    <col min="1746" max="1746" width="22.140625" style="15" customWidth="1"/>
    <col min="1747" max="1747" width="19" style="15" customWidth="1"/>
    <col min="1748" max="1748" width="21.42578125" style="15" customWidth="1"/>
    <col min="1749" max="1749" width="20.7109375" style="15" customWidth="1"/>
    <col min="1750" max="1750" width="20.140625" style="15" customWidth="1"/>
    <col min="1751" max="1753" width="22" style="15" customWidth="1"/>
    <col min="1754" max="1754" width="16.85546875" style="15" bestFit="1" customWidth="1"/>
    <col min="1755" max="1999" width="9.140625" style="15"/>
    <col min="2000" max="2000" width="47.140625" style="15" customWidth="1"/>
    <col min="2001" max="2001" width="27.140625" style="15" customWidth="1"/>
    <col min="2002" max="2002" width="22.140625" style="15" customWidth="1"/>
    <col min="2003" max="2003" width="19" style="15" customWidth="1"/>
    <col min="2004" max="2004" width="21.42578125" style="15" customWidth="1"/>
    <col min="2005" max="2005" width="20.7109375" style="15" customWidth="1"/>
    <col min="2006" max="2006" width="20.140625" style="15" customWidth="1"/>
    <col min="2007" max="2009" width="22" style="15" customWidth="1"/>
    <col min="2010" max="2010" width="16.85546875" style="15" bestFit="1" customWidth="1"/>
    <col min="2011" max="2255" width="9.140625" style="15"/>
    <col min="2256" max="2256" width="47.140625" style="15" customWidth="1"/>
    <col min="2257" max="2257" width="27.140625" style="15" customWidth="1"/>
    <col min="2258" max="2258" width="22.140625" style="15" customWidth="1"/>
    <col min="2259" max="2259" width="19" style="15" customWidth="1"/>
    <col min="2260" max="2260" width="21.42578125" style="15" customWidth="1"/>
    <col min="2261" max="2261" width="20.7109375" style="15" customWidth="1"/>
    <col min="2262" max="2262" width="20.140625" style="15" customWidth="1"/>
    <col min="2263" max="2265" width="22" style="15" customWidth="1"/>
    <col min="2266" max="2266" width="16.85546875" style="15" bestFit="1" customWidth="1"/>
    <col min="2267" max="2511" width="9.140625" style="15"/>
    <col min="2512" max="2512" width="47.140625" style="15" customWidth="1"/>
    <col min="2513" max="2513" width="27.140625" style="15" customWidth="1"/>
    <col min="2514" max="2514" width="22.140625" style="15" customWidth="1"/>
    <col min="2515" max="2515" width="19" style="15" customWidth="1"/>
    <col min="2516" max="2516" width="21.42578125" style="15" customWidth="1"/>
    <col min="2517" max="2517" width="20.7109375" style="15" customWidth="1"/>
    <col min="2518" max="2518" width="20.140625" style="15" customWidth="1"/>
    <col min="2519" max="2521" width="22" style="15" customWidth="1"/>
    <col min="2522" max="2522" width="16.85546875" style="15" bestFit="1" customWidth="1"/>
    <col min="2523" max="2767" width="9.140625" style="15"/>
    <col min="2768" max="2768" width="47.140625" style="15" customWidth="1"/>
    <col min="2769" max="2769" width="27.140625" style="15" customWidth="1"/>
    <col min="2770" max="2770" width="22.140625" style="15" customWidth="1"/>
    <col min="2771" max="2771" width="19" style="15" customWidth="1"/>
    <col min="2772" max="2772" width="21.42578125" style="15" customWidth="1"/>
    <col min="2773" max="2773" width="20.7109375" style="15" customWidth="1"/>
    <col min="2774" max="2774" width="20.140625" style="15" customWidth="1"/>
    <col min="2775" max="2777" width="22" style="15" customWidth="1"/>
    <col min="2778" max="2778" width="16.85546875" style="15" bestFit="1" customWidth="1"/>
    <col min="2779" max="3023" width="9.140625" style="15"/>
    <col min="3024" max="3024" width="47.140625" style="15" customWidth="1"/>
    <col min="3025" max="3025" width="27.140625" style="15" customWidth="1"/>
    <col min="3026" max="3026" width="22.140625" style="15" customWidth="1"/>
    <col min="3027" max="3027" width="19" style="15" customWidth="1"/>
    <col min="3028" max="3028" width="21.42578125" style="15" customWidth="1"/>
    <col min="3029" max="3029" width="20.7109375" style="15" customWidth="1"/>
    <col min="3030" max="3030" width="20.140625" style="15" customWidth="1"/>
    <col min="3031" max="3033" width="22" style="15" customWidth="1"/>
    <col min="3034" max="3034" width="16.85546875" style="15" bestFit="1" customWidth="1"/>
    <col min="3035" max="3279" width="9.140625" style="15"/>
    <col min="3280" max="3280" width="47.140625" style="15" customWidth="1"/>
    <col min="3281" max="3281" width="27.140625" style="15" customWidth="1"/>
    <col min="3282" max="3282" width="22.140625" style="15" customWidth="1"/>
    <col min="3283" max="3283" width="19" style="15" customWidth="1"/>
    <col min="3284" max="3284" width="21.42578125" style="15" customWidth="1"/>
    <col min="3285" max="3285" width="20.7109375" style="15" customWidth="1"/>
    <col min="3286" max="3286" width="20.140625" style="15" customWidth="1"/>
    <col min="3287" max="3289" width="22" style="15" customWidth="1"/>
    <col min="3290" max="3290" width="16.85546875" style="15" bestFit="1" customWidth="1"/>
    <col min="3291" max="3535" width="9.140625" style="15"/>
    <col min="3536" max="3536" width="47.140625" style="15" customWidth="1"/>
    <col min="3537" max="3537" width="27.140625" style="15" customWidth="1"/>
    <col min="3538" max="3538" width="22.140625" style="15" customWidth="1"/>
    <col min="3539" max="3539" width="19" style="15" customWidth="1"/>
    <col min="3540" max="3540" width="21.42578125" style="15" customWidth="1"/>
    <col min="3541" max="3541" width="20.7109375" style="15" customWidth="1"/>
    <col min="3542" max="3542" width="20.140625" style="15" customWidth="1"/>
    <col min="3543" max="3545" width="22" style="15" customWidth="1"/>
    <col min="3546" max="3546" width="16.85546875" style="15" bestFit="1" customWidth="1"/>
    <col min="3547" max="3791" width="9.140625" style="15"/>
    <col min="3792" max="3792" width="47.140625" style="15" customWidth="1"/>
    <col min="3793" max="3793" width="27.140625" style="15" customWidth="1"/>
    <col min="3794" max="3794" width="22.140625" style="15" customWidth="1"/>
    <col min="3795" max="3795" width="19" style="15" customWidth="1"/>
    <col min="3796" max="3796" width="21.42578125" style="15" customWidth="1"/>
    <col min="3797" max="3797" width="20.7109375" style="15" customWidth="1"/>
    <col min="3798" max="3798" width="20.140625" style="15" customWidth="1"/>
    <col min="3799" max="3801" width="22" style="15" customWidth="1"/>
    <col min="3802" max="3802" width="16.85546875" style="15" bestFit="1" customWidth="1"/>
    <col min="3803" max="4047" width="9.140625" style="15"/>
    <col min="4048" max="4048" width="47.140625" style="15" customWidth="1"/>
    <col min="4049" max="4049" width="27.140625" style="15" customWidth="1"/>
    <col min="4050" max="4050" width="22.140625" style="15" customWidth="1"/>
    <col min="4051" max="4051" width="19" style="15" customWidth="1"/>
    <col min="4052" max="4052" width="21.42578125" style="15" customWidth="1"/>
    <col min="4053" max="4053" width="20.7109375" style="15" customWidth="1"/>
    <col min="4054" max="4054" width="20.140625" style="15" customWidth="1"/>
    <col min="4055" max="4057" width="22" style="15" customWidth="1"/>
    <col min="4058" max="4058" width="16.85546875" style="15" bestFit="1" customWidth="1"/>
    <col min="4059" max="4303" width="9.140625" style="15"/>
    <col min="4304" max="4304" width="47.140625" style="15" customWidth="1"/>
    <col min="4305" max="4305" width="27.140625" style="15" customWidth="1"/>
    <col min="4306" max="4306" width="22.140625" style="15" customWidth="1"/>
    <col min="4307" max="4307" width="19" style="15" customWidth="1"/>
    <col min="4308" max="4308" width="21.42578125" style="15" customWidth="1"/>
    <col min="4309" max="4309" width="20.7109375" style="15" customWidth="1"/>
    <col min="4310" max="4310" width="20.140625" style="15" customWidth="1"/>
    <col min="4311" max="4313" width="22" style="15" customWidth="1"/>
    <col min="4314" max="4314" width="16.85546875" style="15" bestFit="1" customWidth="1"/>
    <col min="4315" max="4559" width="9.140625" style="15"/>
    <col min="4560" max="4560" width="47.140625" style="15" customWidth="1"/>
    <col min="4561" max="4561" width="27.140625" style="15" customWidth="1"/>
    <col min="4562" max="4562" width="22.140625" style="15" customWidth="1"/>
    <col min="4563" max="4563" width="19" style="15" customWidth="1"/>
    <col min="4564" max="4564" width="21.42578125" style="15" customWidth="1"/>
    <col min="4565" max="4565" width="20.7109375" style="15" customWidth="1"/>
    <col min="4566" max="4566" width="20.140625" style="15" customWidth="1"/>
    <col min="4567" max="4569" width="22" style="15" customWidth="1"/>
    <col min="4570" max="4570" width="16.85546875" style="15" bestFit="1" customWidth="1"/>
    <col min="4571" max="4815" width="9.140625" style="15"/>
    <col min="4816" max="4816" width="47.140625" style="15" customWidth="1"/>
    <col min="4817" max="4817" width="27.140625" style="15" customWidth="1"/>
    <col min="4818" max="4818" width="22.140625" style="15" customWidth="1"/>
    <col min="4819" max="4819" width="19" style="15" customWidth="1"/>
    <col min="4820" max="4820" width="21.42578125" style="15" customWidth="1"/>
    <col min="4821" max="4821" width="20.7109375" style="15" customWidth="1"/>
    <col min="4822" max="4822" width="20.140625" style="15" customWidth="1"/>
    <col min="4823" max="4825" width="22" style="15" customWidth="1"/>
    <col min="4826" max="4826" width="16.85546875" style="15" bestFit="1" customWidth="1"/>
    <col min="4827" max="5071" width="9.140625" style="15"/>
    <col min="5072" max="5072" width="47.140625" style="15" customWidth="1"/>
    <col min="5073" max="5073" width="27.140625" style="15" customWidth="1"/>
    <col min="5074" max="5074" width="22.140625" style="15" customWidth="1"/>
    <col min="5075" max="5075" width="19" style="15" customWidth="1"/>
    <col min="5076" max="5076" width="21.42578125" style="15" customWidth="1"/>
    <col min="5077" max="5077" width="20.7109375" style="15" customWidth="1"/>
    <col min="5078" max="5078" width="20.140625" style="15" customWidth="1"/>
    <col min="5079" max="5081" width="22" style="15" customWidth="1"/>
    <col min="5082" max="5082" width="16.85546875" style="15" bestFit="1" customWidth="1"/>
    <col min="5083" max="5327" width="9.140625" style="15"/>
    <col min="5328" max="5328" width="47.140625" style="15" customWidth="1"/>
    <col min="5329" max="5329" width="27.140625" style="15" customWidth="1"/>
    <col min="5330" max="5330" width="22.140625" style="15" customWidth="1"/>
    <col min="5331" max="5331" width="19" style="15" customWidth="1"/>
    <col min="5332" max="5332" width="21.42578125" style="15" customWidth="1"/>
    <col min="5333" max="5333" width="20.7109375" style="15" customWidth="1"/>
    <col min="5334" max="5334" width="20.140625" style="15" customWidth="1"/>
    <col min="5335" max="5337" width="22" style="15" customWidth="1"/>
    <col min="5338" max="5338" width="16.85546875" style="15" bestFit="1" customWidth="1"/>
    <col min="5339" max="5583" width="9.140625" style="15"/>
    <col min="5584" max="5584" width="47.140625" style="15" customWidth="1"/>
    <col min="5585" max="5585" width="27.140625" style="15" customWidth="1"/>
    <col min="5586" max="5586" width="22.140625" style="15" customWidth="1"/>
    <col min="5587" max="5587" width="19" style="15" customWidth="1"/>
    <col min="5588" max="5588" width="21.42578125" style="15" customWidth="1"/>
    <col min="5589" max="5589" width="20.7109375" style="15" customWidth="1"/>
    <col min="5590" max="5590" width="20.140625" style="15" customWidth="1"/>
    <col min="5591" max="5593" width="22" style="15" customWidth="1"/>
    <col min="5594" max="5594" width="16.85546875" style="15" bestFit="1" customWidth="1"/>
    <col min="5595" max="5839" width="9.140625" style="15"/>
    <col min="5840" max="5840" width="47.140625" style="15" customWidth="1"/>
    <col min="5841" max="5841" width="27.140625" style="15" customWidth="1"/>
    <col min="5842" max="5842" width="22.140625" style="15" customWidth="1"/>
    <col min="5843" max="5843" width="19" style="15" customWidth="1"/>
    <col min="5844" max="5844" width="21.42578125" style="15" customWidth="1"/>
    <col min="5845" max="5845" width="20.7109375" style="15" customWidth="1"/>
    <col min="5846" max="5846" width="20.140625" style="15" customWidth="1"/>
    <col min="5847" max="5849" width="22" style="15" customWidth="1"/>
    <col min="5850" max="5850" width="16.85546875" style="15" bestFit="1" customWidth="1"/>
    <col min="5851" max="6095" width="9.140625" style="15"/>
    <col min="6096" max="6096" width="47.140625" style="15" customWidth="1"/>
    <col min="6097" max="6097" width="27.140625" style="15" customWidth="1"/>
    <col min="6098" max="6098" width="22.140625" style="15" customWidth="1"/>
    <col min="6099" max="6099" width="19" style="15" customWidth="1"/>
    <col min="6100" max="6100" width="21.42578125" style="15" customWidth="1"/>
    <col min="6101" max="6101" width="20.7109375" style="15" customWidth="1"/>
    <col min="6102" max="6102" width="20.140625" style="15" customWidth="1"/>
    <col min="6103" max="6105" width="22" style="15" customWidth="1"/>
    <col min="6106" max="6106" width="16.85546875" style="15" bestFit="1" customWidth="1"/>
    <col min="6107" max="6351" width="9.140625" style="15"/>
    <col min="6352" max="6352" width="47.140625" style="15" customWidth="1"/>
    <col min="6353" max="6353" width="27.140625" style="15" customWidth="1"/>
    <col min="6354" max="6354" width="22.140625" style="15" customWidth="1"/>
    <col min="6355" max="6355" width="19" style="15" customWidth="1"/>
    <col min="6356" max="6356" width="21.42578125" style="15" customWidth="1"/>
    <col min="6357" max="6357" width="20.7109375" style="15" customWidth="1"/>
    <col min="6358" max="6358" width="20.140625" style="15" customWidth="1"/>
    <col min="6359" max="6361" width="22" style="15" customWidth="1"/>
    <col min="6362" max="6362" width="16.85546875" style="15" bestFit="1" customWidth="1"/>
    <col min="6363" max="6607" width="9.140625" style="15"/>
    <col min="6608" max="6608" width="47.140625" style="15" customWidth="1"/>
    <col min="6609" max="6609" width="27.140625" style="15" customWidth="1"/>
    <col min="6610" max="6610" width="22.140625" style="15" customWidth="1"/>
    <col min="6611" max="6611" width="19" style="15" customWidth="1"/>
    <col min="6612" max="6612" width="21.42578125" style="15" customWidth="1"/>
    <col min="6613" max="6613" width="20.7109375" style="15" customWidth="1"/>
    <col min="6614" max="6614" width="20.140625" style="15" customWidth="1"/>
    <col min="6615" max="6617" width="22" style="15" customWidth="1"/>
    <col min="6618" max="6618" width="16.85546875" style="15" bestFit="1" customWidth="1"/>
    <col min="6619" max="6863" width="9.140625" style="15"/>
    <col min="6864" max="6864" width="47.140625" style="15" customWidth="1"/>
    <col min="6865" max="6865" width="27.140625" style="15" customWidth="1"/>
    <col min="6866" max="6866" width="22.140625" style="15" customWidth="1"/>
    <col min="6867" max="6867" width="19" style="15" customWidth="1"/>
    <col min="6868" max="6868" width="21.42578125" style="15" customWidth="1"/>
    <col min="6869" max="6869" width="20.7109375" style="15" customWidth="1"/>
    <col min="6870" max="6870" width="20.140625" style="15" customWidth="1"/>
    <col min="6871" max="6873" width="22" style="15" customWidth="1"/>
    <col min="6874" max="6874" width="16.85546875" style="15" bestFit="1" customWidth="1"/>
    <col min="6875" max="7119" width="9.140625" style="15"/>
    <col min="7120" max="7120" width="47.140625" style="15" customWidth="1"/>
    <col min="7121" max="7121" width="27.140625" style="15" customWidth="1"/>
    <col min="7122" max="7122" width="22.140625" style="15" customWidth="1"/>
    <col min="7123" max="7123" width="19" style="15" customWidth="1"/>
    <col min="7124" max="7124" width="21.42578125" style="15" customWidth="1"/>
    <col min="7125" max="7125" width="20.7109375" style="15" customWidth="1"/>
    <col min="7126" max="7126" width="20.140625" style="15" customWidth="1"/>
    <col min="7127" max="7129" width="22" style="15" customWidth="1"/>
    <col min="7130" max="7130" width="16.85546875" style="15" bestFit="1" customWidth="1"/>
    <col min="7131" max="7375" width="9.140625" style="15"/>
    <col min="7376" max="7376" width="47.140625" style="15" customWidth="1"/>
    <col min="7377" max="7377" width="27.140625" style="15" customWidth="1"/>
    <col min="7378" max="7378" width="22.140625" style="15" customWidth="1"/>
    <col min="7379" max="7379" width="19" style="15" customWidth="1"/>
    <col min="7380" max="7380" width="21.42578125" style="15" customWidth="1"/>
    <col min="7381" max="7381" width="20.7109375" style="15" customWidth="1"/>
    <col min="7382" max="7382" width="20.140625" style="15" customWidth="1"/>
    <col min="7383" max="7385" width="22" style="15" customWidth="1"/>
    <col min="7386" max="7386" width="16.85546875" style="15" bestFit="1" customWidth="1"/>
    <col min="7387" max="7631" width="9.140625" style="15"/>
    <col min="7632" max="7632" width="47.140625" style="15" customWidth="1"/>
    <col min="7633" max="7633" width="27.140625" style="15" customWidth="1"/>
    <col min="7634" max="7634" width="22.140625" style="15" customWidth="1"/>
    <col min="7635" max="7635" width="19" style="15" customWidth="1"/>
    <col min="7636" max="7636" width="21.42578125" style="15" customWidth="1"/>
    <col min="7637" max="7637" width="20.7109375" style="15" customWidth="1"/>
    <col min="7638" max="7638" width="20.140625" style="15" customWidth="1"/>
    <col min="7639" max="7641" width="22" style="15" customWidth="1"/>
    <col min="7642" max="7642" width="16.85546875" style="15" bestFit="1" customWidth="1"/>
    <col min="7643" max="7887" width="9.140625" style="15"/>
    <col min="7888" max="7888" width="47.140625" style="15" customWidth="1"/>
    <col min="7889" max="7889" width="27.140625" style="15" customWidth="1"/>
    <col min="7890" max="7890" width="22.140625" style="15" customWidth="1"/>
    <col min="7891" max="7891" width="19" style="15" customWidth="1"/>
    <col min="7892" max="7892" width="21.42578125" style="15" customWidth="1"/>
    <col min="7893" max="7893" width="20.7109375" style="15" customWidth="1"/>
    <col min="7894" max="7894" width="20.140625" style="15" customWidth="1"/>
    <col min="7895" max="7897" width="22" style="15" customWidth="1"/>
    <col min="7898" max="7898" width="16.85546875" style="15" bestFit="1" customWidth="1"/>
    <col min="7899" max="8143" width="9.140625" style="15"/>
    <col min="8144" max="8144" width="47.140625" style="15" customWidth="1"/>
    <col min="8145" max="8145" width="27.140625" style="15" customWidth="1"/>
    <col min="8146" max="8146" width="22.140625" style="15" customWidth="1"/>
    <col min="8147" max="8147" width="19" style="15" customWidth="1"/>
    <col min="8148" max="8148" width="21.42578125" style="15" customWidth="1"/>
    <col min="8149" max="8149" width="20.7109375" style="15" customWidth="1"/>
    <col min="8150" max="8150" width="20.140625" style="15" customWidth="1"/>
    <col min="8151" max="8153" width="22" style="15" customWidth="1"/>
    <col min="8154" max="8154" width="16.85546875" style="15" bestFit="1" customWidth="1"/>
    <col min="8155" max="8399" width="9.140625" style="15"/>
    <col min="8400" max="8400" width="47.140625" style="15" customWidth="1"/>
    <col min="8401" max="8401" width="27.140625" style="15" customWidth="1"/>
    <col min="8402" max="8402" width="22.140625" style="15" customWidth="1"/>
    <col min="8403" max="8403" width="19" style="15" customWidth="1"/>
    <col min="8404" max="8404" width="21.42578125" style="15" customWidth="1"/>
    <col min="8405" max="8405" width="20.7109375" style="15" customWidth="1"/>
    <col min="8406" max="8406" width="20.140625" style="15" customWidth="1"/>
    <col min="8407" max="8409" width="22" style="15" customWidth="1"/>
    <col min="8410" max="8410" width="16.85546875" style="15" bestFit="1" customWidth="1"/>
    <col min="8411" max="8655" width="9.140625" style="15"/>
    <col min="8656" max="8656" width="47.140625" style="15" customWidth="1"/>
    <col min="8657" max="8657" width="27.140625" style="15" customWidth="1"/>
    <col min="8658" max="8658" width="22.140625" style="15" customWidth="1"/>
    <col min="8659" max="8659" width="19" style="15" customWidth="1"/>
    <col min="8660" max="8660" width="21.42578125" style="15" customWidth="1"/>
    <col min="8661" max="8661" width="20.7109375" style="15" customWidth="1"/>
    <col min="8662" max="8662" width="20.140625" style="15" customWidth="1"/>
    <col min="8663" max="8665" width="22" style="15" customWidth="1"/>
    <col min="8666" max="8666" width="16.85546875" style="15" bestFit="1" customWidth="1"/>
    <col min="8667" max="8911" width="9.140625" style="15"/>
    <col min="8912" max="8912" width="47.140625" style="15" customWidth="1"/>
    <col min="8913" max="8913" width="27.140625" style="15" customWidth="1"/>
    <col min="8914" max="8914" width="22.140625" style="15" customWidth="1"/>
    <col min="8915" max="8915" width="19" style="15" customWidth="1"/>
    <col min="8916" max="8916" width="21.42578125" style="15" customWidth="1"/>
    <col min="8917" max="8917" width="20.7109375" style="15" customWidth="1"/>
    <col min="8918" max="8918" width="20.140625" style="15" customWidth="1"/>
    <col min="8919" max="8921" width="22" style="15" customWidth="1"/>
    <col min="8922" max="8922" width="16.85546875" style="15" bestFit="1" customWidth="1"/>
    <col min="8923" max="9167" width="9.140625" style="15"/>
    <col min="9168" max="9168" width="47.140625" style="15" customWidth="1"/>
    <col min="9169" max="9169" width="27.140625" style="15" customWidth="1"/>
    <col min="9170" max="9170" width="22.140625" style="15" customWidth="1"/>
    <col min="9171" max="9171" width="19" style="15" customWidth="1"/>
    <col min="9172" max="9172" width="21.42578125" style="15" customWidth="1"/>
    <col min="9173" max="9173" width="20.7109375" style="15" customWidth="1"/>
    <col min="9174" max="9174" width="20.140625" style="15" customWidth="1"/>
    <col min="9175" max="9177" width="22" style="15" customWidth="1"/>
    <col min="9178" max="9178" width="16.85546875" style="15" bestFit="1" customWidth="1"/>
    <col min="9179" max="9423" width="9.140625" style="15"/>
    <col min="9424" max="9424" width="47.140625" style="15" customWidth="1"/>
    <col min="9425" max="9425" width="27.140625" style="15" customWidth="1"/>
    <col min="9426" max="9426" width="22.140625" style="15" customWidth="1"/>
    <col min="9427" max="9427" width="19" style="15" customWidth="1"/>
    <col min="9428" max="9428" width="21.42578125" style="15" customWidth="1"/>
    <col min="9429" max="9429" width="20.7109375" style="15" customWidth="1"/>
    <col min="9430" max="9430" width="20.140625" style="15" customWidth="1"/>
    <col min="9431" max="9433" width="22" style="15" customWidth="1"/>
    <col min="9434" max="9434" width="16.85546875" style="15" bestFit="1" customWidth="1"/>
    <col min="9435" max="9679" width="9.140625" style="15"/>
    <col min="9680" max="9680" width="47.140625" style="15" customWidth="1"/>
    <col min="9681" max="9681" width="27.140625" style="15" customWidth="1"/>
    <col min="9682" max="9682" width="22.140625" style="15" customWidth="1"/>
    <col min="9683" max="9683" width="19" style="15" customWidth="1"/>
    <col min="9684" max="9684" width="21.42578125" style="15" customWidth="1"/>
    <col min="9685" max="9685" width="20.7109375" style="15" customWidth="1"/>
    <col min="9686" max="9686" width="20.140625" style="15" customWidth="1"/>
    <col min="9687" max="9689" width="22" style="15" customWidth="1"/>
    <col min="9690" max="9690" width="16.85546875" style="15" bestFit="1" customWidth="1"/>
    <col min="9691" max="9935" width="9.140625" style="15"/>
    <col min="9936" max="9936" width="47.140625" style="15" customWidth="1"/>
    <col min="9937" max="9937" width="27.140625" style="15" customWidth="1"/>
    <col min="9938" max="9938" width="22.140625" style="15" customWidth="1"/>
    <col min="9939" max="9939" width="19" style="15" customWidth="1"/>
    <col min="9940" max="9940" width="21.42578125" style="15" customWidth="1"/>
    <col min="9941" max="9941" width="20.7109375" style="15" customWidth="1"/>
    <col min="9942" max="9942" width="20.140625" style="15" customWidth="1"/>
    <col min="9943" max="9945" width="22" style="15" customWidth="1"/>
    <col min="9946" max="9946" width="16.85546875" style="15" bestFit="1" customWidth="1"/>
    <col min="9947" max="10191" width="9.140625" style="15"/>
    <col min="10192" max="10192" width="47.140625" style="15" customWidth="1"/>
    <col min="10193" max="10193" width="27.140625" style="15" customWidth="1"/>
    <col min="10194" max="10194" width="22.140625" style="15" customWidth="1"/>
    <col min="10195" max="10195" width="19" style="15" customWidth="1"/>
    <col min="10196" max="10196" width="21.42578125" style="15" customWidth="1"/>
    <col min="10197" max="10197" width="20.7109375" style="15" customWidth="1"/>
    <col min="10198" max="10198" width="20.140625" style="15" customWidth="1"/>
    <col min="10199" max="10201" width="22" style="15" customWidth="1"/>
    <col min="10202" max="10202" width="16.85546875" style="15" bestFit="1" customWidth="1"/>
    <col min="10203" max="10447" width="9.140625" style="15"/>
    <col min="10448" max="10448" width="47.140625" style="15" customWidth="1"/>
    <col min="10449" max="10449" width="27.140625" style="15" customWidth="1"/>
    <col min="10450" max="10450" width="22.140625" style="15" customWidth="1"/>
    <col min="10451" max="10451" width="19" style="15" customWidth="1"/>
    <col min="10452" max="10452" width="21.42578125" style="15" customWidth="1"/>
    <col min="10453" max="10453" width="20.7109375" style="15" customWidth="1"/>
    <col min="10454" max="10454" width="20.140625" style="15" customWidth="1"/>
    <col min="10455" max="10457" width="22" style="15" customWidth="1"/>
    <col min="10458" max="10458" width="16.85546875" style="15" bestFit="1" customWidth="1"/>
    <col min="10459" max="10703" width="9.140625" style="15"/>
    <col min="10704" max="10704" width="47.140625" style="15" customWidth="1"/>
    <col min="10705" max="10705" width="27.140625" style="15" customWidth="1"/>
    <col min="10706" max="10706" width="22.140625" style="15" customWidth="1"/>
    <col min="10707" max="10707" width="19" style="15" customWidth="1"/>
    <col min="10708" max="10708" width="21.42578125" style="15" customWidth="1"/>
    <col min="10709" max="10709" width="20.7109375" style="15" customWidth="1"/>
    <col min="10710" max="10710" width="20.140625" style="15" customWidth="1"/>
    <col min="10711" max="10713" width="22" style="15" customWidth="1"/>
    <col min="10714" max="10714" width="16.85546875" style="15" bestFit="1" customWidth="1"/>
    <col min="10715" max="10959" width="9.140625" style="15"/>
    <col min="10960" max="10960" width="47.140625" style="15" customWidth="1"/>
    <col min="10961" max="10961" width="27.140625" style="15" customWidth="1"/>
    <col min="10962" max="10962" width="22.140625" style="15" customWidth="1"/>
    <col min="10963" max="10963" width="19" style="15" customWidth="1"/>
    <col min="10964" max="10964" width="21.42578125" style="15" customWidth="1"/>
    <col min="10965" max="10965" width="20.7109375" style="15" customWidth="1"/>
    <col min="10966" max="10966" width="20.140625" style="15" customWidth="1"/>
    <col min="10967" max="10969" width="22" style="15" customWidth="1"/>
    <col min="10970" max="10970" width="16.85546875" style="15" bestFit="1" customWidth="1"/>
    <col min="10971" max="11215" width="9.140625" style="15"/>
    <col min="11216" max="11216" width="47.140625" style="15" customWidth="1"/>
    <col min="11217" max="11217" width="27.140625" style="15" customWidth="1"/>
    <col min="11218" max="11218" width="22.140625" style="15" customWidth="1"/>
    <col min="11219" max="11219" width="19" style="15" customWidth="1"/>
    <col min="11220" max="11220" width="21.42578125" style="15" customWidth="1"/>
    <col min="11221" max="11221" width="20.7109375" style="15" customWidth="1"/>
    <col min="11222" max="11222" width="20.140625" style="15" customWidth="1"/>
    <col min="11223" max="11225" width="22" style="15" customWidth="1"/>
    <col min="11226" max="11226" width="16.85546875" style="15" bestFit="1" customWidth="1"/>
    <col min="11227" max="11471" width="9.140625" style="15"/>
    <col min="11472" max="11472" width="47.140625" style="15" customWidth="1"/>
    <col min="11473" max="11473" width="27.140625" style="15" customWidth="1"/>
    <col min="11474" max="11474" width="22.140625" style="15" customWidth="1"/>
    <col min="11475" max="11475" width="19" style="15" customWidth="1"/>
    <col min="11476" max="11476" width="21.42578125" style="15" customWidth="1"/>
    <col min="11477" max="11477" width="20.7109375" style="15" customWidth="1"/>
    <col min="11478" max="11478" width="20.140625" style="15" customWidth="1"/>
    <col min="11479" max="11481" width="22" style="15" customWidth="1"/>
    <col min="11482" max="11482" width="16.85546875" style="15" bestFit="1" customWidth="1"/>
    <col min="11483" max="11727" width="9.140625" style="15"/>
    <col min="11728" max="11728" width="47.140625" style="15" customWidth="1"/>
    <col min="11729" max="11729" width="27.140625" style="15" customWidth="1"/>
    <col min="11730" max="11730" width="22.140625" style="15" customWidth="1"/>
    <col min="11731" max="11731" width="19" style="15" customWidth="1"/>
    <col min="11732" max="11732" width="21.42578125" style="15" customWidth="1"/>
    <col min="11733" max="11733" width="20.7109375" style="15" customWidth="1"/>
    <col min="11734" max="11734" width="20.140625" style="15" customWidth="1"/>
    <col min="11735" max="11737" width="22" style="15" customWidth="1"/>
    <col min="11738" max="11738" width="16.85546875" style="15" bestFit="1" customWidth="1"/>
    <col min="11739" max="11983" width="9.140625" style="15"/>
    <col min="11984" max="11984" width="47.140625" style="15" customWidth="1"/>
    <col min="11985" max="11985" width="27.140625" style="15" customWidth="1"/>
    <col min="11986" max="11986" width="22.140625" style="15" customWidth="1"/>
    <col min="11987" max="11987" width="19" style="15" customWidth="1"/>
    <col min="11988" max="11988" width="21.42578125" style="15" customWidth="1"/>
    <col min="11989" max="11989" width="20.7109375" style="15" customWidth="1"/>
    <col min="11990" max="11990" width="20.140625" style="15" customWidth="1"/>
    <col min="11991" max="11993" width="22" style="15" customWidth="1"/>
    <col min="11994" max="11994" width="16.85546875" style="15" bestFit="1" customWidth="1"/>
    <col min="11995" max="12239" width="9.140625" style="15"/>
    <col min="12240" max="12240" width="47.140625" style="15" customWidth="1"/>
    <col min="12241" max="12241" width="27.140625" style="15" customWidth="1"/>
    <col min="12242" max="12242" width="22.140625" style="15" customWidth="1"/>
    <col min="12243" max="12243" width="19" style="15" customWidth="1"/>
    <col min="12244" max="12244" width="21.42578125" style="15" customWidth="1"/>
    <col min="12245" max="12245" width="20.7109375" style="15" customWidth="1"/>
    <col min="12246" max="12246" width="20.140625" style="15" customWidth="1"/>
    <col min="12247" max="12249" width="22" style="15" customWidth="1"/>
    <col min="12250" max="12250" width="16.85546875" style="15" bestFit="1" customWidth="1"/>
    <col min="12251" max="12495" width="9.140625" style="15"/>
    <col min="12496" max="12496" width="47.140625" style="15" customWidth="1"/>
    <col min="12497" max="12497" width="27.140625" style="15" customWidth="1"/>
    <col min="12498" max="12498" width="22.140625" style="15" customWidth="1"/>
    <col min="12499" max="12499" width="19" style="15" customWidth="1"/>
    <col min="12500" max="12500" width="21.42578125" style="15" customWidth="1"/>
    <col min="12501" max="12501" width="20.7109375" style="15" customWidth="1"/>
    <col min="12502" max="12502" width="20.140625" style="15" customWidth="1"/>
    <col min="12503" max="12505" width="22" style="15" customWidth="1"/>
    <col min="12506" max="12506" width="16.85546875" style="15" bestFit="1" customWidth="1"/>
    <col min="12507" max="12751" width="9.140625" style="15"/>
    <col min="12752" max="12752" width="47.140625" style="15" customWidth="1"/>
    <col min="12753" max="12753" width="27.140625" style="15" customWidth="1"/>
    <col min="12754" max="12754" width="22.140625" style="15" customWidth="1"/>
    <col min="12755" max="12755" width="19" style="15" customWidth="1"/>
    <col min="12756" max="12756" width="21.42578125" style="15" customWidth="1"/>
    <col min="12757" max="12757" width="20.7109375" style="15" customWidth="1"/>
    <col min="12758" max="12758" width="20.140625" style="15" customWidth="1"/>
    <col min="12759" max="12761" width="22" style="15" customWidth="1"/>
    <col min="12762" max="12762" width="16.85546875" style="15" bestFit="1" customWidth="1"/>
    <col min="12763" max="13007" width="9.140625" style="15"/>
    <col min="13008" max="13008" width="47.140625" style="15" customWidth="1"/>
    <col min="13009" max="13009" width="27.140625" style="15" customWidth="1"/>
    <col min="13010" max="13010" width="22.140625" style="15" customWidth="1"/>
    <col min="13011" max="13011" width="19" style="15" customWidth="1"/>
    <col min="13012" max="13012" width="21.42578125" style="15" customWidth="1"/>
    <col min="13013" max="13013" width="20.7109375" style="15" customWidth="1"/>
    <col min="13014" max="13014" width="20.140625" style="15" customWidth="1"/>
    <col min="13015" max="13017" width="22" style="15" customWidth="1"/>
    <col min="13018" max="13018" width="16.85546875" style="15" bestFit="1" customWidth="1"/>
    <col min="13019" max="13263" width="9.140625" style="15"/>
    <col min="13264" max="13264" width="47.140625" style="15" customWidth="1"/>
    <col min="13265" max="13265" width="27.140625" style="15" customWidth="1"/>
    <col min="13266" max="13266" width="22.140625" style="15" customWidth="1"/>
    <col min="13267" max="13267" width="19" style="15" customWidth="1"/>
    <col min="13268" max="13268" width="21.42578125" style="15" customWidth="1"/>
    <col min="13269" max="13269" width="20.7109375" style="15" customWidth="1"/>
    <col min="13270" max="13270" width="20.140625" style="15" customWidth="1"/>
    <col min="13271" max="13273" width="22" style="15" customWidth="1"/>
    <col min="13274" max="13274" width="16.85546875" style="15" bestFit="1" customWidth="1"/>
    <col min="13275" max="13519" width="9.140625" style="15"/>
    <col min="13520" max="13520" width="47.140625" style="15" customWidth="1"/>
    <col min="13521" max="13521" width="27.140625" style="15" customWidth="1"/>
    <col min="13522" max="13522" width="22.140625" style="15" customWidth="1"/>
    <col min="13523" max="13523" width="19" style="15" customWidth="1"/>
    <col min="13524" max="13524" width="21.42578125" style="15" customWidth="1"/>
    <col min="13525" max="13525" width="20.7109375" style="15" customWidth="1"/>
    <col min="13526" max="13526" width="20.140625" style="15" customWidth="1"/>
    <col min="13527" max="13529" width="22" style="15" customWidth="1"/>
    <col min="13530" max="13530" width="16.85546875" style="15" bestFit="1" customWidth="1"/>
    <col min="13531" max="13775" width="9.140625" style="15"/>
    <col min="13776" max="13776" width="47.140625" style="15" customWidth="1"/>
    <col min="13777" max="13777" width="27.140625" style="15" customWidth="1"/>
    <col min="13778" max="13778" width="22.140625" style="15" customWidth="1"/>
    <col min="13779" max="13779" width="19" style="15" customWidth="1"/>
    <col min="13780" max="13780" width="21.42578125" style="15" customWidth="1"/>
    <col min="13781" max="13781" width="20.7109375" style="15" customWidth="1"/>
    <col min="13782" max="13782" width="20.140625" style="15" customWidth="1"/>
    <col min="13783" max="13785" width="22" style="15" customWidth="1"/>
    <col min="13786" max="13786" width="16.85546875" style="15" bestFit="1" customWidth="1"/>
    <col min="13787" max="14031" width="9.140625" style="15"/>
    <col min="14032" max="14032" width="47.140625" style="15" customWidth="1"/>
    <col min="14033" max="14033" width="27.140625" style="15" customWidth="1"/>
    <col min="14034" max="14034" width="22.140625" style="15" customWidth="1"/>
    <col min="14035" max="14035" width="19" style="15" customWidth="1"/>
    <col min="14036" max="14036" width="21.42578125" style="15" customWidth="1"/>
    <col min="14037" max="14037" width="20.7109375" style="15" customWidth="1"/>
    <col min="14038" max="14038" width="20.140625" style="15" customWidth="1"/>
    <col min="14039" max="14041" width="22" style="15" customWidth="1"/>
    <col min="14042" max="14042" width="16.85546875" style="15" bestFit="1" customWidth="1"/>
    <col min="14043" max="14287" width="9.140625" style="15"/>
    <col min="14288" max="14288" width="47.140625" style="15" customWidth="1"/>
    <col min="14289" max="14289" width="27.140625" style="15" customWidth="1"/>
    <col min="14290" max="14290" width="22.140625" style="15" customWidth="1"/>
    <col min="14291" max="14291" width="19" style="15" customWidth="1"/>
    <col min="14292" max="14292" width="21.42578125" style="15" customWidth="1"/>
    <col min="14293" max="14293" width="20.7109375" style="15" customWidth="1"/>
    <col min="14294" max="14294" width="20.140625" style="15" customWidth="1"/>
    <col min="14295" max="14297" width="22" style="15" customWidth="1"/>
    <col min="14298" max="14298" width="16.85546875" style="15" bestFit="1" customWidth="1"/>
    <col min="14299" max="14543" width="9.140625" style="15"/>
    <col min="14544" max="14544" width="47.140625" style="15" customWidth="1"/>
    <col min="14545" max="14545" width="27.140625" style="15" customWidth="1"/>
    <col min="14546" max="14546" width="22.140625" style="15" customWidth="1"/>
    <col min="14547" max="14547" width="19" style="15" customWidth="1"/>
    <col min="14548" max="14548" width="21.42578125" style="15" customWidth="1"/>
    <col min="14549" max="14549" width="20.7109375" style="15" customWidth="1"/>
    <col min="14550" max="14550" width="20.140625" style="15" customWidth="1"/>
    <col min="14551" max="14553" width="22" style="15" customWidth="1"/>
    <col min="14554" max="14554" width="16.85546875" style="15" bestFit="1" customWidth="1"/>
    <col min="14555" max="14799" width="9.140625" style="15"/>
    <col min="14800" max="14800" width="47.140625" style="15" customWidth="1"/>
    <col min="14801" max="14801" width="27.140625" style="15" customWidth="1"/>
    <col min="14802" max="14802" width="22.140625" style="15" customWidth="1"/>
    <col min="14803" max="14803" width="19" style="15" customWidth="1"/>
    <col min="14804" max="14804" width="21.42578125" style="15" customWidth="1"/>
    <col min="14805" max="14805" width="20.7109375" style="15" customWidth="1"/>
    <col min="14806" max="14806" width="20.140625" style="15" customWidth="1"/>
    <col min="14807" max="14809" width="22" style="15" customWidth="1"/>
    <col min="14810" max="14810" width="16.85546875" style="15" bestFit="1" customWidth="1"/>
    <col min="14811" max="15055" width="9.140625" style="15"/>
    <col min="15056" max="15056" width="47.140625" style="15" customWidth="1"/>
    <col min="15057" max="15057" width="27.140625" style="15" customWidth="1"/>
    <col min="15058" max="15058" width="22.140625" style="15" customWidth="1"/>
    <col min="15059" max="15059" width="19" style="15" customWidth="1"/>
    <col min="15060" max="15060" width="21.42578125" style="15" customWidth="1"/>
    <col min="15061" max="15061" width="20.7109375" style="15" customWidth="1"/>
    <col min="15062" max="15062" width="20.140625" style="15" customWidth="1"/>
    <col min="15063" max="15065" width="22" style="15" customWidth="1"/>
    <col min="15066" max="15066" width="16.85546875" style="15" bestFit="1" customWidth="1"/>
    <col min="15067" max="15311" width="9.140625" style="15"/>
    <col min="15312" max="15312" width="47.140625" style="15" customWidth="1"/>
    <col min="15313" max="15313" width="27.140625" style="15" customWidth="1"/>
    <col min="15314" max="15314" width="22.140625" style="15" customWidth="1"/>
    <col min="15315" max="15315" width="19" style="15" customWidth="1"/>
    <col min="15316" max="15316" width="21.42578125" style="15" customWidth="1"/>
    <col min="15317" max="15317" width="20.7109375" style="15" customWidth="1"/>
    <col min="15318" max="15318" width="20.140625" style="15" customWidth="1"/>
    <col min="15319" max="15321" width="22" style="15" customWidth="1"/>
    <col min="15322" max="15322" width="16.85546875" style="15" bestFit="1" customWidth="1"/>
    <col min="15323" max="15567" width="9.140625" style="15"/>
    <col min="15568" max="15568" width="47.140625" style="15" customWidth="1"/>
    <col min="15569" max="15569" width="27.140625" style="15" customWidth="1"/>
    <col min="15570" max="15570" width="22.140625" style="15" customWidth="1"/>
    <col min="15571" max="15571" width="19" style="15" customWidth="1"/>
    <col min="15572" max="15572" width="21.42578125" style="15" customWidth="1"/>
    <col min="15573" max="15573" width="20.7109375" style="15" customWidth="1"/>
    <col min="15574" max="15574" width="20.140625" style="15" customWidth="1"/>
    <col min="15575" max="15577" width="22" style="15" customWidth="1"/>
    <col min="15578" max="15578" width="16.85546875" style="15" bestFit="1" customWidth="1"/>
    <col min="15579" max="15823" width="9.140625" style="15"/>
    <col min="15824" max="15824" width="47.140625" style="15" customWidth="1"/>
    <col min="15825" max="15825" width="27.140625" style="15" customWidth="1"/>
    <col min="15826" max="15826" width="22.140625" style="15" customWidth="1"/>
    <col min="15827" max="15827" width="19" style="15" customWidth="1"/>
    <col min="15828" max="15828" width="21.42578125" style="15" customWidth="1"/>
    <col min="15829" max="15829" width="20.7109375" style="15" customWidth="1"/>
    <col min="15830" max="15830" width="20.140625" style="15" customWidth="1"/>
    <col min="15831" max="15833" width="22" style="15" customWidth="1"/>
    <col min="15834" max="15834" width="16.85546875" style="15" bestFit="1" customWidth="1"/>
    <col min="15835" max="16079" width="9.140625" style="15"/>
    <col min="16080" max="16080" width="47.140625" style="15" customWidth="1"/>
    <col min="16081" max="16081" width="27.140625" style="15" customWidth="1"/>
    <col min="16082" max="16082" width="22.140625" style="15" customWidth="1"/>
    <col min="16083" max="16083" width="19" style="15" customWidth="1"/>
    <col min="16084" max="16084" width="21.42578125" style="15" customWidth="1"/>
    <col min="16085" max="16085" width="20.7109375" style="15" customWidth="1"/>
    <col min="16086" max="16086" width="20.140625" style="15" customWidth="1"/>
    <col min="16087" max="16089" width="22" style="15" customWidth="1"/>
    <col min="16090" max="16090" width="16.85546875" style="15" bestFit="1" customWidth="1"/>
    <col min="16091" max="16384" width="9.140625" style="15"/>
  </cols>
  <sheetData>
    <row r="1" spans="1:7" ht="45" customHeight="1">
      <c r="E1" s="61" t="s">
        <v>77</v>
      </c>
      <c r="F1" s="61"/>
      <c r="G1" s="61"/>
    </row>
    <row r="2" spans="1:7" ht="69.75" customHeight="1">
      <c r="A2" s="62" t="s">
        <v>74</v>
      </c>
      <c r="B2" s="62"/>
      <c r="C2" s="62"/>
      <c r="D2" s="62"/>
      <c r="E2" s="62"/>
      <c r="F2" s="62"/>
      <c r="G2" s="62"/>
    </row>
    <row r="3" spans="1:7" ht="10.5" customHeight="1">
      <c r="D3" s="64"/>
      <c r="E3" s="64"/>
    </row>
    <row r="4" spans="1:7" s="18" customFormat="1" ht="51.75" customHeight="1">
      <c r="A4" s="16" t="s">
        <v>0</v>
      </c>
      <c r="B4" s="17" t="s">
        <v>20</v>
      </c>
      <c r="C4" s="16" t="s">
        <v>1</v>
      </c>
      <c r="D4" s="16" t="s">
        <v>2</v>
      </c>
      <c r="E4" s="16" t="s">
        <v>3</v>
      </c>
      <c r="F4" s="16" t="s">
        <v>35</v>
      </c>
      <c r="G4" s="16" t="s">
        <v>60</v>
      </c>
    </row>
    <row r="5" spans="1:7" s="18" customFormat="1" ht="31.5" customHeight="1">
      <c r="A5" s="42" t="s">
        <v>21</v>
      </c>
      <c r="B5" s="43"/>
      <c r="C5" s="43"/>
      <c r="D5" s="43"/>
      <c r="E5" s="43"/>
      <c r="F5" s="43"/>
      <c r="G5" s="44"/>
    </row>
    <row r="6" spans="1:7" ht="26.25" customHeight="1">
      <c r="A6" s="42" t="s">
        <v>28</v>
      </c>
      <c r="B6" s="43"/>
      <c r="C6" s="43"/>
      <c r="D6" s="43"/>
      <c r="E6" s="43"/>
      <c r="F6" s="43"/>
      <c r="G6" s="44"/>
    </row>
    <row r="7" spans="1:7" ht="24" customHeight="1">
      <c r="A7" s="56" t="s">
        <v>29</v>
      </c>
      <c r="B7" s="60" t="s">
        <v>22</v>
      </c>
      <c r="C7" s="16" t="s">
        <v>6</v>
      </c>
      <c r="D7" s="24">
        <f>D8+D9+D10</f>
        <v>958.30000000000007</v>
      </c>
      <c r="E7" s="24">
        <f t="shared" ref="E7:G7" si="0">E8+E9+E10</f>
        <v>7641.5</v>
      </c>
      <c r="F7" s="24">
        <f t="shared" si="0"/>
        <v>0</v>
      </c>
      <c r="G7" s="24">
        <f t="shared" si="0"/>
        <v>0</v>
      </c>
    </row>
    <row r="8" spans="1:7" ht="21.75" customHeight="1">
      <c r="A8" s="56"/>
      <c r="B8" s="60"/>
      <c r="C8" s="16" t="s">
        <v>7</v>
      </c>
      <c r="D8" s="24">
        <f>D15+D12</f>
        <v>103.2</v>
      </c>
      <c r="E8" s="24">
        <v>50</v>
      </c>
      <c r="F8" s="24">
        <f t="shared" ref="F8:G9" si="1">F15+F12</f>
        <v>0</v>
      </c>
      <c r="G8" s="24">
        <f t="shared" si="1"/>
        <v>0</v>
      </c>
    </row>
    <row r="9" spans="1:7" ht="22.5" customHeight="1">
      <c r="A9" s="56"/>
      <c r="B9" s="60"/>
      <c r="C9" s="16" t="s">
        <v>8</v>
      </c>
      <c r="D9" s="24">
        <f>D16+D13</f>
        <v>855.1</v>
      </c>
      <c r="E9" s="24">
        <f t="shared" ref="E9:G9" si="2">E16+E13</f>
        <v>303.7</v>
      </c>
      <c r="F9" s="24">
        <f t="shared" si="1"/>
        <v>0</v>
      </c>
      <c r="G9" s="24">
        <f t="shared" si="2"/>
        <v>0</v>
      </c>
    </row>
    <row r="10" spans="1:7" ht="30.75" customHeight="1">
      <c r="A10" s="56"/>
      <c r="B10" s="60"/>
      <c r="C10" s="16" t="s">
        <v>9</v>
      </c>
      <c r="D10" s="24">
        <f>D14</f>
        <v>0</v>
      </c>
      <c r="E10" s="24">
        <f t="shared" ref="E10:G10" si="3">E14</f>
        <v>7287.8</v>
      </c>
      <c r="F10" s="24">
        <f t="shared" si="3"/>
        <v>0</v>
      </c>
      <c r="G10" s="24">
        <f t="shared" si="3"/>
        <v>0</v>
      </c>
    </row>
    <row r="11" spans="1:7" ht="24.75" customHeight="1">
      <c r="A11" s="20" t="s">
        <v>10</v>
      </c>
      <c r="B11" s="60"/>
      <c r="C11" s="16"/>
      <c r="D11" s="19"/>
      <c r="E11" s="19"/>
      <c r="F11" s="19"/>
      <c r="G11" s="19"/>
    </row>
    <row r="12" spans="1:7">
      <c r="A12" s="56" t="s">
        <v>38</v>
      </c>
      <c r="B12" s="60"/>
      <c r="C12" s="16" t="s">
        <v>7</v>
      </c>
      <c r="D12" s="19">
        <v>0</v>
      </c>
      <c r="E12" s="19">
        <v>50</v>
      </c>
      <c r="F12" s="19">
        <v>0</v>
      </c>
      <c r="G12" s="19">
        <v>0</v>
      </c>
    </row>
    <row r="13" spans="1:7">
      <c r="A13" s="56"/>
      <c r="B13" s="60"/>
      <c r="C13" s="16" t="s">
        <v>8</v>
      </c>
      <c r="D13" s="19">
        <v>0</v>
      </c>
      <c r="E13" s="19">
        <v>303.7</v>
      </c>
      <c r="F13" s="19">
        <v>0</v>
      </c>
      <c r="G13" s="19">
        <v>0</v>
      </c>
    </row>
    <row r="14" spans="1:7" ht="51.75" customHeight="1">
      <c r="A14" s="56"/>
      <c r="B14" s="60"/>
      <c r="C14" s="16" t="str">
        <f>C10</f>
        <v>федеральный бюджет</v>
      </c>
      <c r="D14" s="19">
        <v>0</v>
      </c>
      <c r="E14" s="19">
        <v>7287.8</v>
      </c>
      <c r="F14" s="19">
        <v>0</v>
      </c>
      <c r="G14" s="19">
        <v>0</v>
      </c>
    </row>
    <row r="15" spans="1:7" ht="22.5" customHeight="1">
      <c r="A15" s="56" t="s">
        <v>39</v>
      </c>
      <c r="B15" s="60"/>
      <c r="C15" s="16" t="s">
        <v>7</v>
      </c>
      <c r="D15" s="19">
        <v>103.2</v>
      </c>
      <c r="E15" s="19">
        <v>0</v>
      </c>
      <c r="F15" s="19">
        <v>0</v>
      </c>
      <c r="G15" s="19">
        <v>0</v>
      </c>
    </row>
    <row r="16" spans="1:7" ht="48.75" customHeight="1">
      <c r="A16" s="56"/>
      <c r="B16" s="60"/>
      <c r="C16" s="16" t="s">
        <v>8</v>
      </c>
      <c r="D16" s="19">
        <v>855.1</v>
      </c>
      <c r="E16" s="19">
        <v>0</v>
      </c>
      <c r="F16" s="19">
        <v>0</v>
      </c>
      <c r="G16" s="19">
        <v>0</v>
      </c>
    </row>
    <row r="17" spans="1:7" ht="25.5" customHeight="1">
      <c r="A17" s="20" t="s">
        <v>30</v>
      </c>
      <c r="B17" s="60"/>
      <c r="C17" s="16"/>
      <c r="D17" s="24">
        <f>D7</f>
        <v>958.30000000000007</v>
      </c>
      <c r="E17" s="24">
        <f t="shared" ref="E17:G20" si="4">E7</f>
        <v>7641.5</v>
      </c>
      <c r="F17" s="24">
        <f t="shared" si="4"/>
        <v>0</v>
      </c>
      <c r="G17" s="24">
        <f t="shared" si="4"/>
        <v>0</v>
      </c>
    </row>
    <row r="18" spans="1:7" ht="21.75" customHeight="1">
      <c r="A18" s="20" t="s">
        <v>10</v>
      </c>
      <c r="B18" s="60"/>
      <c r="C18" s="16" t="s">
        <v>7</v>
      </c>
      <c r="D18" s="24">
        <f t="shared" ref="D18:G20" si="5">D8</f>
        <v>103.2</v>
      </c>
      <c r="E18" s="24">
        <f t="shared" si="5"/>
        <v>50</v>
      </c>
      <c r="F18" s="24">
        <f t="shared" si="4"/>
        <v>0</v>
      </c>
      <c r="G18" s="24">
        <f t="shared" si="5"/>
        <v>0</v>
      </c>
    </row>
    <row r="19" spans="1:7" ht="23.25" customHeight="1">
      <c r="A19" s="20"/>
      <c r="B19" s="60"/>
      <c r="C19" s="16" t="s">
        <v>8</v>
      </c>
      <c r="D19" s="24">
        <f t="shared" si="5"/>
        <v>855.1</v>
      </c>
      <c r="E19" s="24">
        <f t="shared" si="5"/>
        <v>303.7</v>
      </c>
      <c r="F19" s="24">
        <f t="shared" si="4"/>
        <v>0</v>
      </c>
      <c r="G19" s="24">
        <f t="shared" si="5"/>
        <v>0</v>
      </c>
    </row>
    <row r="20" spans="1:7" ht="31.5">
      <c r="A20" s="20"/>
      <c r="B20" s="60"/>
      <c r="C20" s="16" t="s">
        <v>9</v>
      </c>
      <c r="D20" s="24">
        <f t="shared" si="5"/>
        <v>0</v>
      </c>
      <c r="E20" s="24">
        <f t="shared" si="5"/>
        <v>7287.8</v>
      </c>
      <c r="F20" s="24">
        <f t="shared" si="4"/>
        <v>0</v>
      </c>
      <c r="G20" s="24">
        <f t="shared" si="5"/>
        <v>0</v>
      </c>
    </row>
    <row r="23" spans="1:7">
      <c r="E23" s="22"/>
    </row>
    <row r="24" spans="1:7">
      <c r="E24" s="22"/>
    </row>
  </sheetData>
  <autoFilter ref="A4:C20"/>
  <mergeCells count="9">
    <mergeCell ref="E1:G1"/>
    <mergeCell ref="A2:G2"/>
    <mergeCell ref="D3:E3"/>
    <mergeCell ref="A7:A10"/>
    <mergeCell ref="B7:B20"/>
    <mergeCell ref="A12:A14"/>
    <mergeCell ref="A15:A16"/>
    <mergeCell ref="A5:G5"/>
    <mergeCell ref="A6:G6"/>
  </mergeCells>
  <pageMargins left="0.62992125984251968" right="0.39370078740157483" top="0.43307086614173229" bottom="0.43307086614173229" header="0.19685039370078741" footer="0.19685039370078741"/>
  <pageSetup paperSize="9" scale="51" fitToHeight="0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10"/>
  </sheetPr>
  <dimension ref="A1:G25"/>
  <sheetViews>
    <sheetView view="pageBreakPreview" zoomScale="93" zoomScaleNormal="93" zoomScaleSheetLayoutView="93" workbookViewId="0">
      <pane xSplit="3" ySplit="4" topLeftCell="D5" activePane="bottomRight" state="frozen"/>
      <selection pane="topRight" activeCell="C1" sqref="C1"/>
      <selection pane="bottomLeft" activeCell="A2" sqref="A2"/>
      <selection pane="bottomRight" sqref="A1:G16"/>
    </sheetView>
  </sheetViews>
  <sheetFormatPr defaultRowHeight="15.75"/>
  <cols>
    <col min="1" max="1" width="62.28515625" style="13" customWidth="1"/>
    <col min="2" max="2" width="27.140625" style="14" customWidth="1"/>
    <col min="3" max="3" width="22.140625" style="15" customWidth="1"/>
    <col min="4" max="4" width="23.5703125" style="15" customWidth="1"/>
    <col min="5" max="5" width="17.85546875" style="15" customWidth="1"/>
    <col min="6" max="6" width="17.28515625" style="15" customWidth="1"/>
    <col min="7" max="7" width="17.42578125" style="15" customWidth="1"/>
    <col min="8" max="207" width="9.140625" style="15"/>
    <col min="208" max="208" width="47.140625" style="15" customWidth="1"/>
    <col min="209" max="209" width="27.140625" style="15" customWidth="1"/>
    <col min="210" max="210" width="22.140625" style="15" customWidth="1"/>
    <col min="211" max="211" width="19" style="15" customWidth="1"/>
    <col min="212" max="212" width="21.42578125" style="15" customWidth="1"/>
    <col min="213" max="213" width="20.7109375" style="15" customWidth="1"/>
    <col min="214" max="214" width="20.140625" style="15" customWidth="1"/>
    <col min="215" max="217" width="22" style="15" customWidth="1"/>
    <col min="218" max="218" width="16.85546875" style="15" bestFit="1" customWidth="1"/>
    <col min="219" max="463" width="9.140625" style="15"/>
    <col min="464" max="464" width="47.140625" style="15" customWidth="1"/>
    <col min="465" max="465" width="27.140625" style="15" customWidth="1"/>
    <col min="466" max="466" width="22.140625" style="15" customWidth="1"/>
    <col min="467" max="467" width="19" style="15" customWidth="1"/>
    <col min="468" max="468" width="21.42578125" style="15" customWidth="1"/>
    <col min="469" max="469" width="20.7109375" style="15" customWidth="1"/>
    <col min="470" max="470" width="20.140625" style="15" customWidth="1"/>
    <col min="471" max="473" width="22" style="15" customWidth="1"/>
    <col min="474" max="474" width="16.85546875" style="15" bestFit="1" customWidth="1"/>
    <col min="475" max="719" width="9.140625" style="15"/>
    <col min="720" max="720" width="47.140625" style="15" customWidth="1"/>
    <col min="721" max="721" width="27.140625" style="15" customWidth="1"/>
    <col min="722" max="722" width="22.140625" style="15" customWidth="1"/>
    <col min="723" max="723" width="19" style="15" customWidth="1"/>
    <col min="724" max="724" width="21.42578125" style="15" customWidth="1"/>
    <col min="725" max="725" width="20.7109375" style="15" customWidth="1"/>
    <col min="726" max="726" width="20.140625" style="15" customWidth="1"/>
    <col min="727" max="729" width="22" style="15" customWidth="1"/>
    <col min="730" max="730" width="16.85546875" style="15" bestFit="1" customWidth="1"/>
    <col min="731" max="975" width="9.140625" style="15"/>
    <col min="976" max="976" width="47.140625" style="15" customWidth="1"/>
    <col min="977" max="977" width="27.140625" style="15" customWidth="1"/>
    <col min="978" max="978" width="22.140625" style="15" customWidth="1"/>
    <col min="979" max="979" width="19" style="15" customWidth="1"/>
    <col min="980" max="980" width="21.42578125" style="15" customWidth="1"/>
    <col min="981" max="981" width="20.7109375" style="15" customWidth="1"/>
    <col min="982" max="982" width="20.140625" style="15" customWidth="1"/>
    <col min="983" max="985" width="22" style="15" customWidth="1"/>
    <col min="986" max="986" width="16.85546875" style="15" bestFit="1" customWidth="1"/>
    <col min="987" max="1231" width="9.140625" style="15"/>
    <col min="1232" max="1232" width="47.140625" style="15" customWidth="1"/>
    <col min="1233" max="1233" width="27.140625" style="15" customWidth="1"/>
    <col min="1234" max="1234" width="22.140625" style="15" customWidth="1"/>
    <col min="1235" max="1235" width="19" style="15" customWidth="1"/>
    <col min="1236" max="1236" width="21.42578125" style="15" customWidth="1"/>
    <col min="1237" max="1237" width="20.7109375" style="15" customWidth="1"/>
    <col min="1238" max="1238" width="20.140625" style="15" customWidth="1"/>
    <col min="1239" max="1241" width="22" style="15" customWidth="1"/>
    <col min="1242" max="1242" width="16.85546875" style="15" bestFit="1" customWidth="1"/>
    <col min="1243" max="1487" width="9.140625" style="15"/>
    <col min="1488" max="1488" width="47.140625" style="15" customWidth="1"/>
    <col min="1489" max="1489" width="27.140625" style="15" customWidth="1"/>
    <col min="1490" max="1490" width="22.140625" style="15" customWidth="1"/>
    <col min="1491" max="1491" width="19" style="15" customWidth="1"/>
    <col min="1492" max="1492" width="21.42578125" style="15" customWidth="1"/>
    <col min="1493" max="1493" width="20.7109375" style="15" customWidth="1"/>
    <col min="1494" max="1494" width="20.140625" style="15" customWidth="1"/>
    <col min="1495" max="1497" width="22" style="15" customWidth="1"/>
    <col min="1498" max="1498" width="16.85546875" style="15" bestFit="1" customWidth="1"/>
    <col min="1499" max="1743" width="9.140625" style="15"/>
    <col min="1744" max="1744" width="47.140625" style="15" customWidth="1"/>
    <col min="1745" max="1745" width="27.140625" style="15" customWidth="1"/>
    <col min="1746" max="1746" width="22.140625" style="15" customWidth="1"/>
    <col min="1747" max="1747" width="19" style="15" customWidth="1"/>
    <col min="1748" max="1748" width="21.42578125" style="15" customWidth="1"/>
    <col min="1749" max="1749" width="20.7109375" style="15" customWidth="1"/>
    <col min="1750" max="1750" width="20.140625" style="15" customWidth="1"/>
    <col min="1751" max="1753" width="22" style="15" customWidth="1"/>
    <col min="1754" max="1754" width="16.85546875" style="15" bestFit="1" customWidth="1"/>
    <col min="1755" max="1999" width="9.140625" style="15"/>
    <col min="2000" max="2000" width="47.140625" style="15" customWidth="1"/>
    <col min="2001" max="2001" width="27.140625" style="15" customWidth="1"/>
    <col min="2002" max="2002" width="22.140625" style="15" customWidth="1"/>
    <col min="2003" max="2003" width="19" style="15" customWidth="1"/>
    <col min="2004" max="2004" width="21.42578125" style="15" customWidth="1"/>
    <col min="2005" max="2005" width="20.7109375" style="15" customWidth="1"/>
    <col min="2006" max="2006" width="20.140625" style="15" customWidth="1"/>
    <col min="2007" max="2009" width="22" style="15" customWidth="1"/>
    <col min="2010" max="2010" width="16.85546875" style="15" bestFit="1" customWidth="1"/>
    <col min="2011" max="2255" width="9.140625" style="15"/>
    <col min="2256" max="2256" width="47.140625" style="15" customWidth="1"/>
    <col min="2257" max="2257" width="27.140625" style="15" customWidth="1"/>
    <col min="2258" max="2258" width="22.140625" style="15" customWidth="1"/>
    <col min="2259" max="2259" width="19" style="15" customWidth="1"/>
    <col min="2260" max="2260" width="21.42578125" style="15" customWidth="1"/>
    <col min="2261" max="2261" width="20.7109375" style="15" customWidth="1"/>
    <col min="2262" max="2262" width="20.140625" style="15" customWidth="1"/>
    <col min="2263" max="2265" width="22" style="15" customWidth="1"/>
    <col min="2266" max="2266" width="16.85546875" style="15" bestFit="1" customWidth="1"/>
    <col min="2267" max="2511" width="9.140625" style="15"/>
    <col min="2512" max="2512" width="47.140625" style="15" customWidth="1"/>
    <col min="2513" max="2513" width="27.140625" style="15" customWidth="1"/>
    <col min="2514" max="2514" width="22.140625" style="15" customWidth="1"/>
    <col min="2515" max="2515" width="19" style="15" customWidth="1"/>
    <col min="2516" max="2516" width="21.42578125" style="15" customWidth="1"/>
    <col min="2517" max="2517" width="20.7109375" style="15" customWidth="1"/>
    <col min="2518" max="2518" width="20.140625" style="15" customWidth="1"/>
    <col min="2519" max="2521" width="22" style="15" customWidth="1"/>
    <col min="2522" max="2522" width="16.85546875" style="15" bestFit="1" customWidth="1"/>
    <col min="2523" max="2767" width="9.140625" style="15"/>
    <col min="2768" max="2768" width="47.140625" style="15" customWidth="1"/>
    <col min="2769" max="2769" width="27.140625" style="15" customWidth="1"/>
    <col min="2770" max="2770" width="22.140625" style="15" customWidth="1"/>
    <col min="2771" max="2771" width="19" style="15" customWidth="1"/>
    <col min="2772" max="2772" width="21.42578125" style="15" customWidth="1"/>
    <col min="2773" max="2773" width="20.7109375" style="15" customWidth="1"/>
    <col min="2774" max="2774" width="20.140625" style="15" customWidth="1"/>
    <col min="2775" max="2777" width="22" style="15" customWidth="1"/>
    <col min="2778" max="2778" width="16.85546875" style="15" bestFit="1" customWidth="1"/>
    <col min="2779" max="3023" width="9.140625" style="15"/>
    <col min="3024" max="3024" width="47.140625" style="15" customWidth="1"/>
    <col min="3025" max="3025" width="27.140625" style="15" customWidth="1"/>
    <col min="3026" max="3026" width="22.140625" style="15" customWidth="1"/>
    <col min="3027" max="3027" width="19" style="15" customWidth="1"/>
    <col min="3028" max="3028" width="21.42578125" style="15" customWidth="1"/>
    <col min="3029" max="3029" width="20.7109375" style="15" customWidth="1"/>
    <col min="3030" max="3030" width="20.140625" style="15" customWidth="1"/>
    <col min="3031" max="3033" width="22" style="15" customWidth="1"/>
    <col min="3034" max="3034" width="16.85546875" style="15" bestFit="1" customWidth="1"/>
    <col min="3035" max="3279" width="9.140625" style="15"/>
    <col min="3280" max="3280" width="47.140625" style="15" customWidth="1"/>
    <col min="3281" max="3281" width="27.140625" style="15" customWidth="1"/>
    <col min="3282" max="3282" width="22.140625" style="15" customWidth="1"/>
    <col min="3283" max="3283" width="19" style="15" customWidth="1"/>
    <col min="3284" max="3284" width="21.42578125" style="15" customWidth="1"/>
    <col min="3285" max="3285" width="20.7109375" style="15" customWidth="1"/>
    <col min="3286" max="3286" width="20.140625" style="15" customWidth="1"/>
    <col min="3287" max="3289" width="22" style="15" customWidth="1"/>
    <col min="3290" max="3290" width="16.85546875" style="15" bestFit="1" customWidth="1"/>
    <col min="3291" max="3535" width="9.140625" style="15"/>
    <col min="3536" max="3536" width="47.140625" style="15" customWidth="1"/>
    <col min="3537" max="3537" width="27.140625" style="15" customWidth="1"/>
    <col min="3538" max="3538" width="22.140625" style="15" customWidth="1"/>
    <col min="3539" max="3539" width="19" style="15" customWidth="1"/>
    <col min="3540" max="3540" width="21.42578125" style="15" customWidth="1"/>
    <col min="3541" max="3541" width="20.7109375" style="15" customWidth="1"/>
    <col min="3542" max="3542" width="20.140625" style="15" customWidth="1"/>
    <col min="3543" max="3545" width="22" style="15" customWidth="1"/>
    <col min="3546" max="3546" width="16.85546875" style="15" bestFit="1" customWidth="1"/>
    <col min="3547" max="3791" width="9.140625" style="15"/>
    <col min="3792" max="3792" width="47.140625" style="15" customWidth="1"/>
    <col min="3793" max="3793" width="27.140625" style="15" customWidth="1"/>
    <col min="3794" max="3794" width="22.140625" style="15" customWidth="1"/>
    <col min="3795" max="3795" width="19" style="15" customWidth="1"/>
    <col min="3796" max="3796" width="21.42578125" style="15" customWidth="1"/>
    <col min="3797" max="3797" width="20.7109375" style="15" customWidth="1"/>
    <col min="3798" max="3798" width="20.140625" style="15" customWidth="1"/>
    <col min="3799" max="3801" width="22" style="15" customWidth="1"/>
    <col min="3802" max="3802" width="16.85546875" style="15" bestFit="1" customWidth="1"/>
    <col min="3803" max="4047" width="9.140625" style="15"/>
    <col min="4048" max="4048" width="47.140625" style="15" customWidth="1"/>
    <col min="4049" max="4049" width="27.140625" style="15" customWidth="1"/>
    <col min="4050" max="4050" width="22.140625" style="15" customWidth="1"/>
    <col min="4051" max="4051" width="19" style="15" customWidth="1"/>
    <col min="4052" max="4052" width="21.42578125" style="15" customWidth="1"/>
    <col min="4053" max="4053" width="20.7109375" style="15" customWidth="1"/>
    <col min="4054" max="4054" width="20.140625" style="15" customWidth="1"/>
    <col min="4055" max="4057" width="22" style="15" customWidth="1"/>
    <col min="4058" max="4058" width="16.85546875" style="15" bestFit="1" customWidth="1"/>
    <col min="4059" max="4303" width="9.140625" style="15"/>
    <col min="4304" max="4304" width="47.140625" style="15" customWidth="1"/>
    <col min="4305" max="4305" width="27.140625" style="15" customWidth="1"/>
    <col min="4306" max="4306" width="22.140625" style="15" customWidth="1"/>
    <col min="4307" max="4307" width="19" style="15" customWidth="1"/>
    <col min="4308" max="4308" width="21.42578125" style="15" customWidth="1"/>
    <col min="4309" max="4309" width="20.7109375" style="15" customWidth="1"/>
    <col min="4310" max="4310" width="20.140625" style="15" customWidth="1"/>
    <col min="4311" max="4313" width="22" style="15" customWidth="1"/>
    <col min="4314" max="4314" width="16.85546875" style="15" bestFit="1" customWidth="1"/>
    <col min="4315" max="4559" width="9.140625" style="15"/>
    <col min="4560" max="4560" width="47.140625" style="15" customWidth="1"/>
    <col min="4561" max="4561" width="27.140625" style="15" customWidth="1"/>
    <col min="4562" max="4562" width="22.140625" style="15" customWidth="1"/>
    <col min="4563" max="4563" width="19" style="15" customWidth="1"/>
    <col min="4564" max="4564" width="21.42578125" style="15" customWidth="1"/>
    <col min="4565" max="4565" width="20.7109375" style="15" customWidth="1"/>
    <col min="4566" max="4566" width="20.140625" style="15" customWidth="1"/>
    <col min="4567" max="4569" width="22" style="15" customWidth="1"/>
    <col min="4570" max="4570" width="16.85546875" style="15" bestFit="1" customWidth="1"/>
    <col min="4571" max="4815" width="9.140625" style="15"/>
    <col min="4816" max="4816" width="47.140625" style="15" customWidth="1"/>
    <col min="4817" max="4817" width="27.140625" style="15" customWidth="1"/>
    <col min="4818" max="4818" width="22.140625" style="15" customWidth="1"/>
    <col min="4819" max="4819" width="19" style="15" customWidth="1"/>
    <col min="4820" max="4820" width="21.42578125" style="15" customWidth="1"/>
    <col min="4821" max="4821" width="20.7109375" style="15" customWidth="1"/>
    <col min="4822" max="4822" width="20.140625" style="15" customWidth="1"/>
    <col min="4823" max="4825" width="22" style="15" customWidth="1"/>
    <col min="4826" max="4826" width="16.85546875" style="15" bestFit="1" customWidth="1"/>
    <col min="4827" max="5071" width="9.140625" style="15"/>
    <col min="5072" max="5072" width="47.140625" style="15" customWidth="1"/>
    <col min="5073" max="5073" width="27.140625" style="15" customWidth="1"/>
    <col min="5074" max="5074" width="22.140625" style="15" customWidth="1"/>
    <col min="5075" max="5075" width="19" style="15" customWidth="1"/>
    <col min="5076" max="5076" width="21.42578125" style="15" customWidth="1"/>
    <col min="5077" max="5077" width="20.7109375" style="15" customWidth="1"/>
    <col min="5078" max="5078" width="20.140625" style="15" customWidth="1"/>
    <col min="5079" max="5081" width="22" style="15" customWidth="1"/>
    <col min="5082" max="5082" width="16.85546875" style="15" bestFit="1" customWidth="1"/>
    <col min="5083" max="5327" width="9.140625" style="15"/>
    <col min="5328" max="5328" width="47.140625" style="15" customWidth="1"/>
    <col min="5329" max="5329" width="27.140625" style="15" customWidth="1"/>
    <col min="5330" max="5330" width="22.140625" style="15" customWidth="1"/>
    <col min="5331" max="5331" width="19" style="15" customWidth="1"/>
    <col min="5332" max="5332" width="21.42578125" style="15" customWidth="1"/>
    <col min="5333" max="5333" width="20.7109375" style="15" customWidth="1"/>
    <col min="5334" max="5334" width="20.140625" style="15" customWidth="1"/>
    <col min="5335" max="5337" width="22" style="15" customWidth="1"/>
    <col min="5338" max="5338" width="16.85546875" style="15" bestFit="1" customWidth="1"/>
    <col min="5339" max="5583" width="9.140625" style="15"/>
    <col min="5584" max="5584" width="47.140625" style="15" customWidth="1"/>
    <col min="5585" max="5585" width="27.140625" style="15" customWidth="1"/>
    <col min="5586" max="5586" width="22.140625" style="15" customWidth="1"/>
    <col min="5587" max="5587" width="19" style="15" customWidth="1"/>
    <col min="5588" max="5588" width="21.42578125" style="15" customWidth="1"/>
    <col min="5589" max="5589" width="20.7109375" style="15" customWidth="1"/>
    <col min="5590" max="5590" width="20.140625" style="15" customWidth="1"/>
    <col min="5591" max="5593" width="22" style="15" customWidth="1"/>
    <col min="5594" max="5594" width="16.85546875" style="15" bestFit="1" customWidth="1"/>
    <col min="5595" max="5839" width="9.140625" style="15"/>
    <col min="5840" max="5840" width="47.140625" style="15" customWidth="1"/>
    <col min="5841" max="5841" width="27.140625" style="15" customWidth="1"/>
    <col min="5842" max="5842" width="22.140625" style="15" customWidth="1"/>
    <col min="5843" max="5843" width="19" style="15" customWidth="1"/>
    <col min="5844" max="5844" width="21.42578125" style="15" customWidth="1"/>
    <col min="5845" max="5845" width="20.7109375" style="15" customWidth="1"/>
    <col min="5846" max="5846" width="20.140625" style="15" customWidth="1"/>
    <col min="5847" max="5849" width="22" style="15" customWidth="1"/>
    <col min="5850" max="5850" width="16.85546875" style="15" bestFit="1" customWidth="1"/>
    <col min="5851" max="6095" width="9.140625" style="15"/>
    <col min="6096" max="6096" width="47.140625" style="15" customWidth="1"/>
    <col min="6097" max="6097" width="27.140625" style="15" customWidth="1"/>
    <col min="6098" max="6098" width="22.140625" style="15" customWidth="1"/>
    <col min="6099" max="6099" width="19" style="15" customWidth="1"/>
    <col min="6100" max="6100" width="21.42578125" style="15" customWidth="1"/>
    <col min="6101" max="6101" width="20.7109375" style="15" customWidth="1"/>
    <col min="6102" max="6102" width="20.140625" style="15" customWidth="1"/>
    <col min="6103" max="6105" width="22" style="15" customWidth="1"/>
    <col min="6106" max="6106" width="16.85546875" style="15" bestFit="1" customWidth="1"/>
    <col min="6107" max="6351" width="9.140625" style="15"/>
    <col min="6352" max="6352" width="47.140625" style="15" customWidth="1"/>
    <col min="6353" max="6353" width="27.140625" style="15" customWidth="1"/>
    <col min="6354" max="6354" width="22.140625" style="15" customWidth="1"/>
    <col min="6355" max="6355" width="19" style="15" customWidth="1"/>
    <col min="6356" max="6356" width="21.42578125" style="15" customWidth="1"/>
    <col min="6357" max="6357" width="20.7109375" style="15" customWidth="1"/>
    <col min="6358" max="6358" width="20.140625" style="15" customWidth="1"/>
    <col min="6359" max="6361" width="22" style="15" customWidth="1"/>
    <col min="6362" max="6362" width="16.85546875" style="15" bestFit="1" customWidth="1"/>
    <col min="6363" max="6607" width="9.140625" style="15"/>
    <col min="6608" max="6608" width="47.140625" style="15" customWidth="1"/>
    <col min="6609" max="6609" width="27.140625" style="15" customWidth="1"/>
    <col min="6610" max="6610" width="22.140625" style="15" customWidth="1"/>
    <col min="6611" max="6611" width="19" style="15" customWidth="1"/>
    <col min="6612" max="6612" width="21.42578125" style="15" customWidth="1"/>
    <col min="6613" max="6613" width="20.7109375" style="15" customWidth="1"/>
    <col min="6614" max="6614" width="20.140625" style="15" customWidth="1"/>
    <col min="6615" max="6617" width="22" style="15" customWidth="1"/>
    <col min="6618" max="6618" width="16.85546875" style="15" bestFit="1" customWidth="1"/>
    <col min="6619" max="6863" width="9.140625" style="15"/>
    <col min="6864" max="6864" width="47.140625" style="15" customWidth="1"/>
    <col min="6865" max="6865" width="27.140625" style="15" customWidth="1"/>
    <col min="6866" max="6866" width="22.140625" style="15" customWidth="1"/>
    <col min="6867" max="6867" width="19" style="15" customWidth="1"/>
    <col min="6868" max="6868" width="21.42578125" style="15" customWidth="1"/>
    <col min="6869" max="6869" width="20.7109375" style="15" customWidth="1"/>
    <col min="6870" max="6870" width="20.140625" style="15" customWidth="1"/>
    <col min="6871" max="6873" width="22" style="15" customWidth="1"/>
    <col min="6874" max="6874" width="16.85546875" style="15" bestFit="1" customWidth="1"/>
    <col min="6875" max="7119" width="9.140625" style="15"/>
    <col min="7120" max="7120" width="47.140625" style="15" customWidth="1"/>
    <col min="7121" max="7121" width="27.140625" style="15" customWidth="1"/>
    <col min="7122" max="7122" width="22.140625" style="15" customWidth="1"/>
    <col min="7123" max="7123" width="19" style="15" customWidth="1"/>
    <col min="7124" max="7124" width="21.42578125" style="15" customWidth="1"/>
    <col min="7125" max="7125" width="20.7109375" style="15" customWidth="1"/>
    <col min="7126" max="7126" width="20.140625" style="15" customWidth="1"/>
    <col min="7127" max="7129" width="22" style="15" customWidth="1"/>
    <col min="7130" max="7130" width="16.85546875" style="15" bestFit="1" customWidth="1"/>
    <col min="7131" max="7375" width="9.140625" style="15"/>
    <col min="7376" max="7376" width="47.140625" style="15" customWidth="1"/>
    <col min="7377" max="7377" width="27.140625" style="15" customWidth="1"/>
    <col min="7378" max="7378" width="22.140625" style="15" customWidth="1"/>
    <col min="7379" max="7379" width="19" style="15" customWidth="1"/>
    <col min="7380" max="7380" width="21.42578125" style="15" customWidth="1"/>
    <col min="7381" max="7381" width="20.7109375" style="15" customWidth="1"/>
    <col min="7382" max="7382" width="20.140625" style="15" customWidth="1"/>
    <col min="7383" max="7385" width="22" style="15" customWidth="1"/>
    <col min="7386" max="7386" width="16.85546875" style="15" bestFit="1" customWidth="1"/>
    <col min="7387" max="7631" width="9.140625" style="15"/>
    <col min="7632" max="7632" width="47.140625" style="15" customWidth="1"/>
    <col min="7633" max="7633" width="27.140625" style="15" customWidth="1"/>
    <col min="7634" max="7634" width="22.140625" style="15" customWidth="1"/>
    <col min="7635" max="7635" width="19" style="15" customWidth="1"/>
    <col min="7636" max="7636" width="21.42578125" style="15" customWidth="1"/>
    <col min="7637" max="7637" width="20.7109375" style="15" customWidth="1"/>
    <col min="7638" max="7638" width="20.140625" style="15" customWidth="1"/>
    <col min="7639" max="7641" width="22" style="15" customWidth="1"/>
    <col min="7642" max="7642" width="16.85546875" style="15" bestFit="1" customWidth="1"/>
    <col min="7643" max="7887" width="9.140625" style="15"/>
    <col min="7888" max="7888" width="47.140625" style="15" customWidth="1"/>
    <col min="7889" max="7889" width="27.140625" style="15" customWidth="1"/>
    <col min="7890" max="7890" width="22.140625" style="15" customWidth="1"/>
    <col min="7891" max="7891" width="19" style="15" customWidth="1"/>
    <col min="7892" max="7892" width="21.42578125" style="15" customWidth="1"/>
    <col min="7893" max="7893" width="20.7109375" style="15" customWidth="1"/>
    <col min="7894" max="7894" width="20.140625" style="15" customWidth="1"/>
    <col min="7895" max="7897" width="22" style="15" customWidth="1"/>
    <col min="7898" max="7898" width="16.85546875" style="15" bestFit="1" customWidth="1"/>
    <col min="7899" max="8143" width="9.140625" style="15"/>
    <col min="8144" max="8144" width="47.140625" style="15" customWidth="1"/>
    <col min="8145" max="8145" width="27.140625" style="15" customWidth="1"/>
    <col min="8146" max="8146" width="22.140625" style="15" customWidth="1"/>
    <col min="8147" max="8147" width="19" style="15" customWidth="1"/>
    <col min="8148" max="8148" width="21.42578125" style="15" customWidth="1"/>
    <col min="8149" max="8149" width="20.7109375" style="15" customWidth="1"/>
    <col min="8150" max="8150" width="20.140625" style="15" customWidth="1"/>
    <col min="8151" max="8153" width="22" style="15" customWidth="1"/>
    <col min="8154" max="8154" width="16.85546875" style="15" bestFit="1" customWidth="1"/>
    <col min="8155" max="8399" width="9.140625" style="15"/>
    <col min="8400" max="8400" width="47.140625" style="15" customWidth="1"/>
    <col min="8401" max="8401" width="27.140625" style="15" customWidth="1"/>
    <col min="8402" max="8402" width="22.140625" style="15" customWidth="1"/>
    <col min="8403" max="8403" width="19" style="15" customWidth="1"/>
    <col min="8404" max="8404" width="21.42578125" style="15" customWidth="1"/>
    <col min="8405" max="8405" width="20.7109375" style="15" customWidth="1"/>
    <col min="8406" max="8406" width="20.140625" style="15" customWidth="1"/>
    <col min="8407" max="8409" width="22" style="15" customWidth="1"/>
    <col min="8410" max="8410" width="16.85546875" style="15" bestFit="1" customWidth="1"/>
    <col min="8411" max="8655" width="9.140625" style="15"/>
    <col min="8656" max="8656" width="47.140625" style="15" customWidth="1"/>
    <col min="8657" max="8657" width="27.140625" style="15" customWidth="1"/>
    <col min="8658" max="8658" width="22.140625" style="15" customWidth="1"/>
    <col min="8659" max="8659" width="19" style="15" customWidth="1"/>
    <col min="8660" max="8660" width="21.42578125" style="15" customWidth="1"/>
    <col min="8661" max="8661" width="20.7109375" style="15" customWidth="1"/>
    <col min="8662" max="8662" width="20.140625" style="15" customWidth="1"/>
    <col min="8663" max="8665" width="22" style="15" customWidth="1"/>
    <col min="8666" max="8666" width="16.85546875" style="15" bestFit="1" customWidth="1"/>
    <col min="8667" max="8911" width="9.140625" style="15"/>
    <col min="8912" max="8912" width="47.140625" style="15" customWidth="1"/>
    <col min="8913" max="8913" width="27.140625" style="15" customWidth="1"/>
    <col min="8914" max="8914" width="22.140625" style="15" customWidth="1"/>
    <col min="8915" max="8915" width="19" style="15" customWidth="1"/>
    <col min="8916" max="8916" width="21.42578125" style="15" customWidth="1"/>
    <col min="8917" max="8917" width="20.7109375" style="15" customWidth="1"/>
    <col min="8918" max="8918" width="20.140625" style="15" customWidth="1"/>
    <col min="8919" max="8921" width="22" style="15" customWidth="1"/>
    <col min="8922" max="8922" width="16.85546875" style="15" bestFit="1" customWidth="1"/>
    <col min="8923" max="9167" width="9.140625" style="15"/>
    <col min="9168" max="9168" width="47.140625" style="15" customWidth="1"/>
    <col min="9169" max="9169" width="27.140625" style="15" customWidth="1"/>
    <col min="9170" max="9170" width="22.140625" style="15" customWidth="1"/>
    <col min="9171" max="9171" width="19" style="15" customWidth="1"/>
    <col min="9172" max="9172" width="21.42578125" style="15" customWidth="1"/>
    <col min="9173" max="9173" width="20.7109375" style="15" customWidth="1"/>
    <col min="9174" max="9174" width="20.140625" style="15" customWidth="1"/>
    <col min="9175" max="9177" width="22" style="15" customWidth="1"/>
    <col min="9178" max="9178" width="16.85546875" style="15" bestFit="1" customWidth="1"/>
    <col min="9179" max="9423" width="9.140625" style="15"/>
    <col min="9424" max="9424" width="47.140625" style="15" customWidth="1"/>
    <col min="9425" max="9425" width="27.140625" style="15" customWidth="1"/>
    <col min="9426" max="9426" width="22.140625" style="15" customWidth="1"/>
    <col min="9427" max="9427" width="19" style="15" customWidth="1"/>
    <col min="9428" max="9428" width="21.42578125" style="15" customWidth="1"/>
    <col min="9429" max="9429" width="20.7109375" style="15" customWidth="1"/>
    <col min="9430" max="9430" width="20.140625" style="15" customWidth="1"/>
    <col min="9431" max="9433" width="22" style="15" customWidth="1"/>
    <col min="9434" max="9434" width="16.85546875" style="15" bestFit="1" customWidth="1"/>
    <col min="9435" max="9679" width="9.140625" style="15"/>
    <col min="9680" max="9680" width="47.140625" style="15" customWidth="1"/>
    <col min="9681" max="9681" width="27.140625" style="15" customWidth="1"/>
    <col min="9682" max="9682" width="22.140625" style="15" customWidth="1"/>
    <col min="9683" max="9683" width="19" style="15" customWidth="1"/>
    <col min="9684" max="9684" width="21.42578125" style="15" customWidth="1"/>
    <col min="9685" max="9685" width="20.7109375" style="15" customWidth="1"/>
    <col min="9686" max="9686" width="20.140625" style="15" customWidth="1"/>
    <col min="9687" max="9689" width="22" style="15" customWidth="1"/>
    <col min="9690" max="9690" width="16.85546875" style="15" bestFit="1" customWidth="1"/>
    <col min="9691" max="9935" width="9.140625" style="15"/>
    <col min="9936" max="9936" width="47.140625" style="15" customWidth="1"/>
    <col min="9937" max="9937" width="27.140625" style="15" customWidth="1"/>
    <col min="9938" max="9938" width="22.140625" style="15" customWidth="1"/>
    <col min="9939" max="9939" width="19" style="15" customWidth="1"/>
    <col min="9940" max="9940" width="21.42578125" style="15" customWidth="1"/>
    <col min="9941" max="9941" width="20.7109375" style="15" customWidth="1"/>
    <col min="9942" max="9942" width="20.140625" style="15" customWidth="1"/>
    <col min="9943" max="9945" width="22" style="15" customWidth="1"/>
    <col min="9946" max="9946" width="16.85546875" style="15" bestFit="1" customWidth="1"/>
    <col min="9947" max="10191" width="9.140625" style="15"/>
    <col min="10192" max="10192" width="47.140625" style="15" customWidth="1"/>
    <col min="10193" max="10193" width="27.140625" style="15" customWidth="1"/>
    <col min="10194" max="10194" width="22.140625" style="15" customWidth="1"/>
    <col min="10195" max="10195" width="19" style="15" customWidth="1"/>
    <col min="10196" max="10196" width="21.42578125" style="15" customWidth="1"/>
    <col min="10197" max="10197" width="20.7109375" style="15" customWidth="1"/>
    <col min="10198" max="10198" width="20.140625" style="15" customWidth="1"/>
    <col min="10199" max="10201" width="22" style="15" customWidth="1"/>
    <col min="10202" max="10202" width="16.85546875" style="15" bestFit="1" customWidth="1"/>
    <col min="10203" max="10447" width="9.140625" style="15"/>
    <col min="10448" max="10448" width="47.140625" style="15" customWidth="1"/>
    <col min="10449" max="10449" width="27.140625" style="15" customWidth="1"/>
    <col min="10450" max="10450" width="22.140625" style="15" customWidth="1"/>
    <col min="10451" max="10451" width="19" style="15" customWidth="1"/>
    <col min="10452" max="10452" width="21.42578125" style="15" customWidth="1"/>
    <col min="10453" max="10453" width="20.7109375" style="15" customWidth="1"/>
    <col min="10454" max="10454" width="20.140625" style="15" customWidth="1"/>
    <col min="10455" max="10457" width="22" style="15" customWidth="1"/>
    <col min="10458" max="10458" width="16.85546875" style="15" bestFit="1" customWidth="1"/>
    <col min="10459" max="10703" width="9.140625" style="15"/>
    <col min="10704" max="10704" width="47.140625" style="15" customWidth="1"/>
    <col min="10705" max="10705" width="27.140625" style="15" customWidth="1"/>
    <col min="10706" max="10706" width="22.140625" style="15" customWidth="1"/>
    <col min="10707" max="10707" width="19" style="15" customWidth="1"/>
    <col min="10708" max="10708" width="21.42578125" style="15" customWidth="1"/>
    <col min="10709" max="10709" width="20.7109375" style="15" customWidth="1"/>
    <col min="10710" max="10710" width="20.140625" style="15" customWidth="1"/>
    <col min="10711" max="10713" width="22" style="15" customWidth="1"/>
    <col min="10714" max="10714" width="16.85546875" style="15" bestFit="1" customWidth="1"/>
    <col min="10715" max="10959" width="9.140625" style="15"/>
    <col min="10960" max="10960" width="47.140625" style="15" customWidth="1"/>
    <col min="10961" max="10961" width="27.140625" style="15" customWidth="1"/>
    <col min="10962" max="10962" width="22.140625" style="15" customWidth="1"/>
    <col min="10963" max="10963" width="19" style="15" customWidth="1"/>
    <col min="10964" max="10964" width="21.42578125" style="15" customWidth="1"/>
    <col min="10965" max="10965" width="20.7109375" style="15" customWidth="1"/>
    <col min="10966" max="10966" width="20.140625" style="15" customWidth="1"/>
    <col min="10967" max="10969" width="22" style="15" customWidth="1"/>
    <col min="10970" max="10970" width="16.85546875" style="15" bestFit="1" customWidth="1"/>
    <col min="10971" max="11215" width="9.140625" style="15"/>
    <col min="11216" max="11216" width="47.140625" style="15" customWidth="1"/>
    <col min="11217" max="11217" width="27.140625" style="15" customWidth="1"/>
    <col min="11218" max="11218" width="22.140625" style="15" customWidth="1"/>
    <col min="11219" max="11219" width="19" style="15" customWidth="1"/>
    <col min="11220" max="11220" width="21.42578125" style="15" customWidth="1"/>
    <col min="11221" max="11221" width="20.7109375" style="15" customWidth="1"/>
    <col min="11222" max="11222" width="20.140625" style="15" customWidth="1"/>
    <col min="11223" max="11225" width="22" style="15" customWidth="1"/>
    <col min="11226" max="11226" width="16.85546875" style="15" bestFit="1" customWidth="1"/>
    <col min="11227" max="11471" width="9.140625" style="15"/>
    <col min="11472" max="11472" width="47.140625" style="15" customWidth="1"/>
    <col min="11473" max="11473" width="27.140625" style="15" customWidth="1"/>
    <col min="11474" max="11474" width="22.140625" style="15" customWidth="1"/>
    <col min="11475" max="11475" width="19" style="15" customWidth="1"/>
    <col min="11476" max="11476" width="21.42578125" style="15" customWidth="1"/>
    <col min="11477" max="11477" width="20.7109375" style="15" customWidth="1"/>
    <col min="11478" max="11478" width="20.140625" style="15" customWidth="1"/>
    <col min="11479" max="11481" width="22" style="15" customWidth="1"/>
    <col min="11482" max="11482" width="16.85546875" style="15" bestFit="1" customWidth="1"/>
    <col min="11483" max="11727" width="9.140625" style="15"/>
    <col min="11728" max="11728" width="47.140625" style="15" customWidth="1"/>
    <col min="11729" max="11729" width="27.140625" style="15" customWidth="1"/>
    <col min="11730" max="11730" width="22.140625" style="15" customWidth="1"/>
    <col min="11731" max="11731" width="19" style="15" customWidth="1"/>
    <col min="11732" max="11732" width="21.42578125" style="15" customWidth="1"/>
    <col min="11733" max="11733" width="20.7109375" style="15" customWidth="1"/>
    <col min="11734" max="11734" width="20.140625" style="15" customWidth="1"/>
    <col min="11735" max="11737" width="22" style="15" customWidth="1"/>
    <col min="11738" max="11738" width="16.85546875" style="15" bestFit="1" customWidth="1"/>
    <col min="11739" max="11983" width="9.140625" style="15"/>
    <col min="11984" max="11984" width="47.140625" style="15" customWidth="1"/>
    <col min="11985" max="11985" width="27.140625" style="15" customWidth="1"/>
    <col min="11986" max="11986" width="22.140625" style="15" customWidth="1"/>
    <col min="11987" max="11987" width="19" style="15" customWidth="1"/>
    <col min="11988" max="11988" width="21.42578125" style="15" customWidth="1"/>
    <col min="11989" max="11989" width="20.7109375" style="15" customWidth="1"/>
    <col min="11990" max="11990" width="20.140625" style="15" customWidth="1"/>
    <col min="11991" max="11993" width="22" style="15" customWidth="1"/>
    <col min="11994" max="11994" width="16.85546875" style="15" bestFit="1" customWidth="1"/>
    <col min="11995" max="12239" width="9.140625" style="15"/>
    <col min="12240" max="12240" width="47.140625" style="15" customWidth="1"/>
    <col min="12241" max="12241" width="27.140625" style="15" customWidth="1"/>
    <col min="12242" max="12242" width="22.140625" style="15" customWidth="1"/>
    <col min="12243" max="12243" width="19" style="15" customWidth="1"/>
    <col min="12244" max="12244" width="21.42578125" style="15" customWidth="1"/>
    <col min="12245" max="12245" width="20.7109375" style="15" customWidth="1"/>
    <col min="12246" max="12246" width="20.140625" style="15" customWidth="1"/>
    <col min="12247" max="12249" width="22" style="15" customWidth="1"/>
    <col min="12250" max="12250" width="16.85546875" style="15" bestFit="1" customWidth="1"/>
    <col min="12251" max="12495" width="9.140625" style="15"/>
    <col min="12496" max="12496" width="47.140625" style="15" customWidth="1"/>
    <col min="12497" max="12497" width="27.140625" style="15" customWidth="1"/>
    <col min="12498" max="12498" width="22.140625" style="15" customWidth="1"/>
    <col min="12499" max="12499" width="19" style="15" customWidth="1"/>
    <col min="12500" max="12500" width="21.42578125" style="15" customWidth="1"/>
    <col min="12501" max="12501" width="20.7109375" style="15" customWidth="1"/>
    <col min="12502" max="12502" width="20.140625" style="15" customWidth="1"/>
    <col min="12503" max="12505" width="22" style="15" customWidth="1"/>
    <col min="12506" max="12506" width="16.85546875" style="15" bestFit="1" customWidth="1"/>
    <col min="12507" max="12751" width="9.140625" style="15"/>
    <col min="12752" max="12752" width="47.140625" style="15" customWidth="1"/>
    <col min="12753" max="12753" width="27.140625" style="15" customWidth="1"/>
    <col min="12754" max="12754" width="22.140625" style="15" customWidth="1"/>
    <col min="12755" max="12755" width="19" style="15" customWidth="1"/>
    <col min="12756" max="12756" width="21.42578125" style="15" customWidth="1"/>
    <col min="12757" max="12757" width="20.7109375" style="15" customWidth="1"/>
    <col min="12758" max="12758" width="20.140625" style="15" customWidth="1"/>
    <col min="12759" max="12761" width="22" style="15" customWidth="1"/>
    <col min="12762" max="12762" width="16.85546875" style="15" bestFit="1" customWidth="1"/>
    <col min="12763" max="13007" width="9.140625" style="15"/>
    <col min="13008" max="13008" width="47.140625" style="15" customWidth="1"/>
    <col min="13009" max="13009" width="27.140625" style="15" customWidth="1"/>
    <col min="13010" max="13010" width="22.140625" style="15" customWidth="1"/>
    <col min="13011" max="13011" width="19" style="15" customWidth="1"/>
    <col min="13012" max="13012" width="21.42578125" style="15" customWidth="1"/>
    <col min="13013" max="13013" width="20.7109375" style="15" customWidth="1"/>
    <col min="13014" max="13014" width="20.140625" style="15" customWidth="1"/>
    <col min="13015" max="13017" width="22" style="15" customWidth="1"/>
    <col min="13018" max="13018" width="16.85546875" style="15" bestFit="1" customWidth="1"/>
    <col min="13019" max="13263" width="9.140625" style="15"/>
    <col min="13264" max="13264" width="47.140625" style="15" customWidth="1"/>
    <col min="13265" max="13265" width="27.140625" style="15" customWidth="1"/>
    <col min="13266" max="13266" width="22.140625" style="15" customWidth="1"/>
    <col min="13267" max="13267" width="19" style="15" customWidth="1"/>
    <col min="13268" max="13268" width="21.42578125" style="15" customWidth="1"/>
    <col min="13269" max="13269" width="20.7109375" style="15" customWidth="1"/>
    <col min="13270" max="13270" width="20.140625" style="15" customWidth="1"/>
    <col min="13271" max="13273" width="22" style="15" customWidth="1"/>
    <col min="13274" max="13274" width="16.85546875" style="15" bestFit="1" customWidth="1"/>
    <col min="13275" max="13519" width="9.140625" style="15"/>
    <col min="13520" max="13520" width="47.140625" style="15" customWidth="1"/>
    <col min="13521" max="13521" width="27.140625" style="15" customWidth="1"/>
    <col min="13522" max="13522" width="22.140625" style="15" customWidth="1"/>
    <col min="13523" max="13523" width="19" style="15" customWidth="1"/>
    <col min="13524" max="13524" width="21.42578125" style="15" customWidth="1"/>
    <col min="13525" max="13525" width="20.7109375" style="15" customWidth="1"/>
    <col min="13526" max="13526" width="20.140625" style="15" customWidth="1"/>
    <col min="13527" max="13529" width="22" style="15" customWidth="1"/>
    <col min="13530" max="13530" width="16.85546875" style="15" bestFit="1" customWidth="1"/>
    <col min="13531" max="13775" width="9.140625" style="15"/>
    <col min="13776" max="13776" width="47.140625" style="15" customWidth="1"/>
    <col min="13777" max="13777" width="27.140625" style="15" customWidth="1"/>
    <col min="13778" max="13778" width="22.140625" style="15" customWidth="1"/>
    <col min="13779" max="13779" width="19" style="15" customWidth="1"/>
    <col min="13780" max="13780" width="21.42578125" style="15" customWidth="1"/>
    <col min="13781" max="13781" width="20.7109375" style="15" customWidth="1"/>
    <col min="13782" max="13782" width="20.140625" style="15" customWidth="1"/>
    <col min="13783" max="13785" width="22" style="15" customWidth="1"/>
    <col min="13786" max="13786" width="16.85546875" style="15" bestFit="1" customWidth="1"/>
    <col min="13787" max="14031" width="9.140625" style="15"/>
    <col min="14032" max="14032" width="47.140625" style="15" customWidth="1"/>
    <col min="14033" max="14033" width="27.140625" style="15" customWidth="1"/>
    <col min="14034" max="14034" width="22.140625" style="15" customWidth="1"/>
    <col min="14035" max="14035" width="19" style="15" customWidth="1"/>
    <col min="14036" max="14036" width="21.42578125" style="15" customWidth="1"/>
    <col min="14037" max="14037" width="20.7109375" style="15" customWidth="1"/>
    <col min="14038" max="14038" width="20.140625" style="15" customWidth="1"/>
    <col min="14039" max="14041" width="22" style="15" customWidth="1"/>
    <col min="14042" max="14042" width="16.85546875" style="15" bestFit="1" customWidth="1"/>
    <col min="14043" max="14287" width="9.140625" style="15"/>
    <col min="14288" max="14288" width="47.140625" style="15" customWidth="1"/>
    <col min="14289" max="14289" width="27.140625" style="15" customWidth="1"/>
    <col min="14290" max="14290" width="22.140625" style="15" customWidth="1"/>
    <col min="14291" max="14291" width="19" style="15" customWidth="1"/>
    <col min="14292" max="14292" width="21.42578125" style="15" customWidth="1"/>
    <col min="14293" max="14293" width="20.7109375" style="15" customWidth="1"/>
    <col min="14294" max="14294" width="20.140625" style="15" customWidth="1"/>
    <col min="14295" max="14297" width="22" style="15" customWidth="1"/>
    <col min="14298" max="14298" width="16.85546875" style="15" bestFit="1" customWidth="1"/>
    <col min="14299" max="14543" width="9.140625" style="15"/>
    <col min="14544" max="14544" width="47.140625" style="15" customWidth="1"/>
    <col min="14545" max="14545" width="27.140625" style="15" customWidth="1"/>
    <col min="14546" max="14546" width="22.140625" style="15" customWidth="1"/>
    <col min="14547" max="14547" width="19" style="15" customWidth="1"/>
    <col min="14548" max="14548" width="21.42578125" style="15" customWidth="1"/>
    <col min="14549" max="14549" width="20.7109375" style="15" customWidth="1"/>
    <col min="14550" max="14550" width="20.140625" style="15" customWidth="1"/>
    <col min="14551" max="14553" width="22" style="15" customWidth="1"/>
    <col min="14554" max="14554" width="16.85546875" style="15" bestFit="1" customWidth="1"/>
    <col min="14555" max="14799" width="9.140625" style="15"/>
    <col min="14800" max="14800" width="47.140625" style="15" customWidth="1"/>
    <col min="14801" max="14801" width="27.140625" style="15" customWidth="1"/>
    <col min="14802" max="14802" width="22.140625" style="15" customWidth="1"/>
    <col min="14803" max="14803" width="19" style="15" customWidth="1"/>
    <col min="14804" max="14804" width="21.42578125" style="15" customWidth="1"/>
    <col min="14805" max="14805" width="20.7109375" style="15" customWidth="1"/>
    <col min="14806" max="14806" width="20.140625" style="15" customWidth="1"/>
    <col min="14807" max="14809" width="22" style="15" customWidth="1"/>
    <col min="14810" max="14810" width="16.85546875" style="15" bestFit="1" customWidth="1"/>
    <col min="14811" max="15055" width="9.140625" style="15"/>
    <col min="15056" max="15056" width="47.140625" style="15" customWidth="1"/>
    <col min="15057" max="15057" width="27.140625" style="15" customWidth="1"/>
    <col min="15058" max="15058" width="22.140625" style="15" customWidth="1"/>
    <col min="15059" max="15059" width="19" style="15" customWidth="1"/>
    <col min="15060" max="15060" width="21.42578125" style="15" customWidth="1"/>
    <col min="15061" max="15061" width="20.7109375" style="15" customWidth="1"/>
    <col min="15062" max="15062" width="20.140625" style="15" customWidth="1"/>
    <col min="15063" max="15065" width="22" style="15" customWidth="1"/>
    <col min="15066" max="15066" width="16.85546875" style="15" bestFit="1" customWidth="1"/>
    <col min="15067" max="15311" width="9.140625" style="15"/>
    <col min="15312" max="15312" width="47.140625" style="15" customWidth="1"/>
    <col min="15313" max="15313" width="27.140625" style="15" customWidth="1"/>
    <col min="15314" max="15314" width="22.140625" style="15" customWidth="1"/>
    <col min="15315" max="15315" width="19" style="15" customWidth="1"/>
    <col min="15316" max="15316" width="21.42578125" style="15" customWidth="1"/>
    <col min="15317" max="15317" width="20.7109375" style="15" customWidth="1"/>
    <col min="15318" max="15318" width="20.140625" style="15" customWidth="1"/>
    <col min="15319" max="15321" width="22" style="15" customWidth="1"/>
    <col min="15322" max="15322" width="16.85546875" style="15" bestFit="1" customWidth="1"/>
    <col min="15323" max="15567" width="9.140625" style="15"/>
    <col min="15568" max="15568" width="47.140625" style="15" customWidth="1"/>
    <col min="15569" max="15569" width="27.140625" style="15" customWidth="1"/>
    <col min="15570" max="15570" width="22.140625" style="15" customWidth="1"/>
    <col min="15571" max="15571" width="19" style="15" customWidth="1"/>
    <col min="15572" max="15572" width="21.42578125" style="15" customWidth="1"/>
    <col min="15573" max="15573" width="20.7109375" style="15" customWidth="1"/>
    <col min="15574" max="15574" width="20.140625" style="15" customWidth="1"/>
    <col min="15575" max="15577" width="22" style="15" customWidth="1"/>
    <col min="15578" max="15578" width="16.85546875" style="15" bestFit="1" customWidth="1"/>
    <col min="15579" max="15823" width="9.140625" style="15"/>
    <col min="15824" max="15824" width="47.140625" style="15" customWidth="1"/>
    <col min="15825" max="15825" width="27.140625" style="15" customWidth="1"/>
    <col min="15826" max="15826" width="22.140625" style="15" customWidth="1"/>
    <col min="15827" max="15827" width="19" style="15" customWidth="1"/>
    <col min="15828" max="15828" width="21.42578125" style="15" customWidth="1"/>
    <col min="15829" max="15829" width="20.7109375" style="15" customWidth="1"/>
    <col min="15830" max="15830" width="20.140625" style="15" customWidth="1"/>
    <col min="15831" max="15833" width="22" style="15" customWidth="1"/>
    <col min="15834" max="15834" width="16.85546875" style="15" bestFit="1" customWidth="1"/>
    <col min="15835" max="16079" width="9.140625" style="15"/>
    <col min="16080" max="16080" width="47.140625" style="15" customWidth="1"/>
    <col min="16081" max="16081" width="27.140625" style="15" customWidth="1"/>
    <col min="16082" max="16082" width="22.140625" style="15" customWidth="1"/>
    <col min="16083" max="16083" width="19" style="15" customWidth="1"/>
    <col min="16084" max="16084" width="21.42578125" style="15" customWidth="1"/>
    <col min="16085" max="16085" width="20.7109375" style="15" customWidth="1"/>
    <col min="16086" max="16086" width="20.140625" style="15" customWidth="1"/>
    <col min="16087" max="16089" width="22" style="15" customWidth="1"/>
    <col min="16090" max="16090" width="16.85546875" style="15" bestFit="1" customWidth="1"/>
    <col min="16091" max="16384" width="9.140625" style="15"/>
  </cols>
  <sheetData>
    <row r="1" spans="1:7" ht="45" customHeight="1">
      <c r="E1" s="61" t="s">
        <v>78</v>
      </c>
      <c r="F1" s="61"/>
      <c r="G1" s="61"/>
    </row>
    <row r="2" spans="1:7" ht="68.25" customHeight="1">
      <c r="A2" s="62" t="s">
        <v>74</v>
      </c>
      <c r="B2" s="62"/>
      <c r="C2" s="62"/>
      <c r="D2" s="62"/>
      <c r="E2" s="62"/>
      <c r="F2" s="62"/>
      <c r="G2" s="62"/>
    </row>
    <row r="3" spans="1:7" ht="12" customHeight="1">
      <c r="D3" s="64"/>
      <c r="E3" s="64"/>
    </row>
    <row r="4" spans="1:7" s="18" customFormat="1" ht="46.5" customHeight="1">
      <c r="A4" s="16" t="s">
        <v>0</v>
      </c>
      <c r="B4" s="17" t="s">
        <v>20</v>
      </c>
      <c r="C4" s="16" t="s">
        <v>1</v>
      </c>
      <c r="D4" s="16" t="s">
        <v>2</v>
      </c>
      <c r="E4" s="16" t="s">
        <v>3</v>
      </c>
      <c r="F4" s="16" t="s">
        <v>35</v>
      </c>
      <c r="G4" s="16" t="s">
        <v>60</v>
      </c>
    </row>
    <row r="5" spans="1:7" s="18" customFormat="1" ht="33" customHeight="1">
      <c r="A5" s="42" t="s">
        <v>21</v>
      </c>
      <c r="B5" s="43"/>
      <c r="C5" s="43"/>
      <c r="D5" s="43"/>
      <c r="E5" s="43"/>
      <c r="F5" s="43"/>
      <c r="G5" s="44"/>
    </row>
    <row r="6" spans="1:7" ht="30" customHeight="1">
      <c r="A6" s="42" t="s">
        <v>36</v>
      </c>
      <c r="B6" s="43"/>
      <c r="C6" s="43"/>
      <c r="D6" s="43"/>
      <c r="E6" s="43"/>
      <c r="F6" s="43"/>
      <c r="G6" s="44"/>
    </row>
    <row r="7" spans="1:7">
      <c r="A7" s="56" t="s">
        <v>31</v>
      </c>
      <c r="B7" s="60" t="s">
        <v>22</v>
      </c>
      <c r="C7" s="16" t="s">
        <v>6</v>
      </c>
      <c r="D7" s="19">
        <f>D8+D9</f>
        <v>372</v>
      </c>
      <c r="E7" s="19">
        <f>E8+E9</f>
        <v>395</v>
      </c>
      <c r="F7" s="19">
        <f t="shared" ref="F7:G7" si="0">F8+F9</f>
        <v>10</v>
      </c>
      <c r="G7" s="19">
        <f t="shared" si="0"/>
        <v>10</v>
      </c>
    </row>
    <row r="8" spans="1:7">
      <c r="A8" s="56"/>
      <c r="B8" s="60"/>
      <c r="C8" s="16" t="s">
        <v>7</v>
      </c>
      <c r="D8" s="19">
        <f>D11</f>
        <v>10</v>
      </c>
      <c r="E8" s="19">
        <f>E11</f>
        <v>10</v>
      </c>
      <c r="F8" s="19">
        <f t="shared" ref="F8:G9" si="1">F11</f>
        <v>10</v>
      </c>
      <c r="G8" s="19">
        <f t="shared" si="1"/>
        <v>10</v>
      </c>
    </row>
    <row r="9" spans="1:7">
      <c r="A9" s="56"/>
      <c r="B9" s="60"/>
      <c r="C9" s="16" t="s">
        <v>8</v>
      </c>
      <c r="D9" s="19">
        <f>D12</f>
        <v>362</v>
      </c>
      <c r="E9" s="19">
        <f>E12</f>
        <v>385</v>
      </c>
      <c r="F9" s="19">
        <f t="shared" si="1"/>
        <v>0</v>
      </c>
      <c r="G9" s="19">
        <f t="shared" si="1"/>
        <v>0</v>
      </c>
    </row>
    <row r="10" spans="1:7">
      <c r="A10" s="20" t="s">
        <v>10</v>
      </c>
      <c r="B10" s="60"/>
      <c r="C10" s="16"/>
      <c r="D10" s="19"/>
      <c r="E10" s="19"/>
      <c r="F10" s="19">
        <v>0</v>
      </c>
      <c r="G10" s="19">
        <v>0</v>
      </c>
    </row>
    <row r="11" spans="1:7">
      <c r="A11" s="56" t="s">
        <v>25</v>
      </c>
      <c r="B11" s="60"/>
      <c r="C11" s="16" t="s">
        <v>7</v>
      </c>
      <c r="D11" s="19">
        <v>10</v>
      </c>
      <c r="E11" s="19">
        <v>10</v>
      </c>
      <c r="F11" s="19">
        <v>10</v>
      </c>
      <c r="G11" s="19">
        <v>10</v>
      </c>
    </row>
    <row r="12" spans="1:7">
      <c r="A12" s="56"/>
      <c r="B12" s="60"/>
      <c r="C12" s="16" t="s">
        <v>8</v>
      </c>
      <c r="D12" s="19">
        <v>362</v>
      </c>
      <c r="E12" s="19">
        <v>385</v>
      </c>
      <c r="F12" s="19">
        <v>0</v>
      </c>
      <c r="G12" s="19">
        <v>0</v>
      </c>
    </row>
    <row r="13" spans="1:7">
      <c r="A13" s="20" t="s">
        <v>62</v>
      </c>
      <c r="B13" s="60"/>
      <c r="C13" s="16"/>
      <c r="D13" s="19">
        <f>D7</f>
        <v>372</v>
      </c>
      <c r="E13" s="19">
        <f>E7</f>
        <v>395</v>
      </c>
      <c r="F13" s="19">
        <f t="shared" ref="F13:G13" si="2">F7</f>
        <v>10</v>
      </c>
      <c r="G13" s="19">
        <f t="shared" si="2"/>
        <v>10</v>
      </c>
    </row>
    <row r="14" spans="1:7">
      <c r="A14" s="20" t="s">
        <v>10</v>
      </c>
      <c r="B14" s="60"/>
      <c r="C14" s="16" t="s">
        <v>7</v>
      </c>
      <c r="D14" s="19">
        <f>D11</f>
        <v>10</v>
      </c>
      <c r="E14" s="19">
        <f>E11</f>
        <v>10</v>
      </c>
      <c r="F14" s="19">
        <f t="shared" ref="F14:G15" si="3">F11</f>
        <v>10</v>
      </c>
      <c r="G14" s="19">
        <f t="shared" si="3"/>
        <v>10</v>
      </c>
    </row>
    <row r="15" spans="1:7">
      <c r="A15" s="20"/>
      <c r="B15" s="60"/>
      <c r="C15" s="16" t="s">
        <v>8</v>
      </c>
      <c r="D15" s="19">
        <f>D12</f>
        <v>362</v>
      </c>
      <c r="E15" s="19">
        <f>E12</f>
        <v>385</v>
      </c>
      <c r="F15" s="19">
        <f t="shared" si="3"/>
        <v>0</v>
      </c>
      <c r="G15" s="19">
        <f t="shared" si="3"/>
        <v>0</v>
      </c>
    </row>
    <row r="16" spans="1:7">
      <c r="A16" s="20"/>
      <c r="B16" s="60"/>
      <c r="C16" s="16"/>
      <c r="D16" s="19"/>
      <c r="E16" s="19"/>
      <c r="F16" s="19">
        <v>0</v>
      </c>
      <c r="G16" s="19">
        <v>0</v>
      </c>
    </row>
    <row r="17" spans="4:7">
      <c r="D17" s="21"/>
      <c r="E17" s="21"/>
      <c r="F17" s="21"/>
      <c r="G17" s="21"/>
    </row>
    <row r="18" spans="4:7">
      <c r="D18" s="21"/>
      <c r="E18" s="21"/>
      <c r="F18" s="21"/>
      <c r="G18" s="21"/>
    </row>
    <row r="24" spans="4:7">
      <c r="E24" s="22"/>
    </row>
    <row r="25" spans="4:7">
      <c r="E25" s="22"/>
    </row>
  </sheetData>
  <autoFilter ref="A4:C16"/>
  <mergeCells count="8">
    <mergeCell ref="A7:A9"/>
    <mergeCell ref="B7:B16"/>
    <mergeCell ref="A11:A12"/>
    <mergeCell ref="E1:G1"/>
    <mergeCell ref="A2:G2"/>
    <mergeCell ref="D3:E3"/>
    <mergeCell ref="A5:G5"/>
    <mergeCell ref="A6:G6"/>
  </mergeCells>
  <pageMargins left="0.43307086614173229" right="0.39370078740157483" top="0.62992125984251968" bottom="0.62992125984251968" header="0.19685039370078741" footer="0.19685039370078741"/>
  <pageSetup paperSize="9" scale="51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10"/>
  </sheetPr>
  <dimension ref="A1:G31"/>
  <sheetViews>
    <sheetView view="pageBreakPreview" zoomScale="93" zoomScaleNormal="93" zoomScaleSheetLayoutView="93" workbookViewId="0">
      <pane xSplit="3" ySplit="4" topLeftCell="D12" activePane="bottomRight" state="frozen"/>
      <selection pane="topRight" activeCell="C1" sqref="C1"/>
      <selection pane="bottomLeft" activeCell="A2" sqref="A2"/>
      <selection pane="bottomRight" activeCell="A2" sqref="A2:G2"/>
    </sheetView>
  </sheetViews>
  <sheetFormatPr defaultRowHeight="15.75"/>
  <cols>
    <col min="1" max="1" width="62.28515625" style="1" customWidth="1"/>
    <col min="2" max="2" width="27.140625" style="4" customWidth="1"/>
    <col min="3" max="3" width="22.140625" style="2" customWidth="1"/>
    <col min="4" max="4" width="22.28515625" style="9" customWidth="1"/>
    <col min="5" max="5" width="18.42578125" style="9" customWidth="1"/>
    <col min="6" max="6" width="17.28515625" style="9" customWidth="1"/>
    <col min="7" max="7" width="17.7109375" style="9" customWidth="1"/>
    <col min="8" max="207" width="9.140625" style="2"/>
    <col min="208" max="208" width="47.140625" style="2" customWidth="1"/>
    <col min="209" max="209" width="27.140625" style="2" customWidth="1"/>
    <col min="210" max="210" width="22.140625" style="2" customWidth="1"/>
    <col min="211" max="211" width="19" style="2" customWidth="1"/>
    <col min="212" max="212" width="21.42578125" style="2" customWidth="1"/>
    <col min="213" max="213" width="20.7109375" style="2" customWidth="1"/>
    <col min="214" max="214" width="20.140625" style="2" customWidth="1"/>
    <col min="215" max="217" width="22" style="2" customWidth="1"/>
    <col min="218" max="218" width="16.85546875" style="2" bestFit="1" customWidth="1"/>
    <col min="219" max="463" width="9.140625" style="2"/>
    <col min="464" max="464" width="47.140625" style="2" customWidth="1"/>
    <col min="465" max="465" width="27.140625" style="2" customWidth="1"/>
    <col min="466" max="466" width="22.140625" style="2" customWidth="1"/>
    <col min="467" max="467" width="19" style="2" customWidth="1"/>
    <col min="468" max="468" width="21.42578125" style="2" customWidth="1"/>
    <col min="469" max="469" width="20.7109375" style="2" customWidth="1"/>
    <col min="470" max="470" width="20.140625" style="2" customWidth="1"/>
    <col min="471" max="473" width="22" style="2" customWidth="1"/>
    <col min="474" max="474" width="16.85546875" style="2" bestFit="1" customWidth="1"/>
    <col min="475" max="719" width="9.140625" style="2"/>
    <col min="720" max="720" width="47.140625" style="2" customWidth="1"/>
    <col min="721" max="721" width="27.140625" style="2" customWidth="1"/>
    <col min="722" max="722" width="22.140625" style="2" customWidth="1"/>
    <col min="723" max="723" width="19" style="2" customWidth="1"/>
    <col min="724" max="724" width="21.42578125" style="2" customWidth="1"/>
    <col min="725" max="725" width="20.7109375" style="2" customWidth="1"/>
    <col min="726" max="726" width="20.140625" style="2" customWidth="1"/>
    <col min="727" max="729" width="22" style="2" customWidth="1"/>
    <col min="730" max="730" width="16.85546875" style="2" bestFit="1" customWidth="1"/>
    <col min="731" max="975" width="9.140625" style="2"/>
    <col min="976" max="976" width="47.140625" style="2" customWidth="1"/>
    <col min="977" max="977" width="27.140625" style="2" customWidth="1"/>
    <col min="978" max="978" width="22.140625" style="2" customWidth="1"/>
    <col min="979" max="979" width="19" style="2" customWidth="1"/>
    <col min="980" max="980" width="21.42578125" style="2" customWidth="1"/>
    <col min="981" max="981" width="20.7109375" style="2" customWidth="1"/>
    <col min="982" max="982" width="20.140625" style="2" customWidth="1"/>
    <col min="983" max="985" width="22" style="2" customWidth="1"/>
    <col min="986" max="986" width="16.85546875" style="2" bestFit="1" customWidth="1"/>
    <col min="987" max="1231" width="9.140625" style="2"/>
    <col min="1232" max="1232" width="47.140625" style="2" customWidth="1"/>
    <col min="1233" max="1233" width="27.140625" style="2" customWidth="1"/>
    <col min="1234" max="1234" width="22.140625" style="2" customWidth="1"/>
    <col min="1235" max="1235" width="19" style="2" customWidth="1"/>
    <col min="1236" max="1236" width="21.42578125" style="2" customWidth="1"/>
    <col min="1237" max="1237" width="20.7109375" style="2" customWidth="1"/>
    <col min="1238" max="1238" width="20.140625" style="2" customWidth="1"/>
    <col min="1239" max="1241" width="22" style="2" customWidth="1"/>
    <col min="1242" max="1242" width="16.85546875" style="2" bestFit="1" customWidth="1"/>
    <col min="1243" max="1487" width="9.140625" style="2"/>
    <col min="1488" max="1488" width="47.140625" style="2" customWidth="1"/>
    <col min="1489" max="1489" width="27.140625" style="2" customWidth="1"/>
    <col min="1490" max="1490" width="22.140625" style="2" customWidth="1"/>
    <col min="1491" max="1491" width="19" style="2" customWidth="1"/>
    <col min="1492" max="1492" width="21.42578125" style="2" customWidth="1"/>
    <col min="1493" max="1493" width="20.7109375" style="2" customWidth="1"/>
    <col min="1494" max="1494" width="20.140625" style="2" customWidth="1"/>
    <col min="1495" max="1497" width="22" style="2" customWidth="1"/>
    <col min="1498" max="1498" width="16.85546875" style="2" bestFit="1" customWidth="1"/>
    <col min="1499" max="1743" width="9.140625" style="2"/>
    <col min="1744" max="1744" width="47.140625" style="2" customWidth="1"/>
    <col min="1745" max="1745" width="27.140625" style="2" customWidth="1"/>
    <col min="1746" max="1746" width="22.140625" style="2" customWidth="1"/>
    <col min="1747" max="1747" width="19" style="2" customWidth="1"/>
    <col min="1748" max="1748" width="21.42578125" style="2" customWidth="1"/>
    <col min="1749" max="1749" width="20.7109375" style="2" customWidth="1"/>
    <col min="1750" max="1750" width="20.140625" style="2" customWidth="1"/>
    <col min="1751" max="1753" width="22" style="2" customWidth="1"/>
    <col min="1754" max="1754" width="16.85546875" style="2" bestFit="1" customWidth="1"/>
    <col min="1755" max="1999" width="9.140625" style="2"/>
    <col min="2000" max="2000" width="47.140625" style="2" customWidth="1"/>
    <col min="2001" max="2001" width="27.140625" style="2" customWidth="1"/>
    <col min="2002" max="2002" width="22.140625" style="2" customWidth="1"/>
    <col min="2003" max="2003" width="19" style="2" customWidth="1"/>
    <col min="2004" max="2004" width="21.42578125" style="2" customWidth="1"/>
    <col min="2005" max="2005" width="20.7109375" style="2" customWidth="1"/>
    <col min="2006" max="2006" width="20.140625" style="2" customWidth="1"/>
    <col min="2007" max="2009" width="22" style="2" customWidth="1"/>
    <col min="2010" max="2010" width="16.85546875" style="2" bestFit="1" customWidth="1"/>
    <col min="2011" max="2255" width="9.140625" style="2"/>
    <col min="2256" max="2256" width="47.140625" style="2" customWidth="1"/>
    <col min="2257" max="2257" width="27.140625" style="2" customWidth="1"/>
    <col min="2258" max="2258" width="22.140625" style="2" customWidth="1"/>
    <col min="2259" max="2259" width="19" style="2" customWidth="1"/>
    <col min="2260" max="2260" width="21.42578125" style="2" customWidth="1"/>
    <col min="2261" max="2261" width="20.7109375" style="2" customWidth="1"/>
    <col min="2262" max="2262" width="20.140625" style="2" customWidth="1"/>
    <col min="2263" max="2265" width="22" style="2" customWidth="1"/>
    <col min="2266" max="2266" width="16.85546875" style="2" bestFit="1" customWidth="1"/>
    <col min="2267" max="2511" width="9.140625" style="2"/>
    <col min="2512" max="2512" width="47.140625" style="2" customWidth="1"/>
    <col min="2513" max="2513" width="27.140625" style="2" customWidth="1"/>
    <col min="2514" max="2514" width="22.140625" style="2" customWidth="1"/>
    <col min="2515" max="2515" width="19" style="2" customWidth="1"/>
    <col min="2516" max="2516" width="21.42578125" style="2" customWidth="1"/>
    <col min="2517" max="2517" width="20.7109375" style="2" customWidth="1"/>
    <col min="2518" max="2518" width="20.140625" style="2" customWidth="1"/>
    <col min="2519" max="2521" width="22" style="2" customWidth="1"/>
    <col min="2522" max="2522" width="16.85546875" style="2" bestFit="1" customWidth="1"/>
    <col min="2523" max="2767" width="9.140625" style="2"/>
    <col min="2768" max="2768" width="47.140625" style="2" customWidth="1"/>
    <col min="2769" max="2769" width="27.140625" style="2" customWidth="1"/>
    <col min="2770" max="2770" width="22.140625" style="2" customWidth="1"/>
    <col min="2771" max="2771" width="19" style="2" customWidth="1"/>
    <col min="2772" max="2772" width="21.42578125" style="2" customWidth="1"/>
    <col min="2773" max="2773" width="20.7109375" style="2" customWidth="1"/>
    <col min="2774" max="2774" width="20.140625" style="2" customWidth="1"/>
    <col min="2775" max="2777" width="22" style="2" customWidth="1"/>
    <col min="2778" max="2778" width="16.85546875" style="2" bestFit="1" customWidth="1"/>
    <col min="2779" max="3023" width="9.140625" style="2"/>
    <col min="3024" max="3024" width="47.140625" style="2" customWidth="1"/>
    <col min="3025" max="3025" width="27.140625" style="2" customWidth="1"/>
    <col min="3026" max="3026" width="22.140625" style="2" customWidth="1"/>
    <col min="3027" max="3027" width="19" style="2" customWidth="1"/>
    <col min="3028" max="3028" width="21.42578125" style="2" customWidth="1"/>
    <col min="3029" max="3029" width="20.7109375" style="2" customWidth="1"/>
    <col min="3030" max="3030" width="20.140625" style="2" customWidth="1"/>
    <col min="3031" max="3033" width="22" style="2" customWidth="1"/>
    <col min="3034" max="3034" width="16.85546875" style="2" bestFit="1" customWidth="1"/>
    <col min="3035" max="3279" width="9.140625" style="2"/>
    <col min="3280" max="3280" width="47.140625" style="2" customWidth="1"/>
    <col min="3281" max="3281" width="27.140625" style="2" customWidth="1"/>
    <col min="3282" max="3282" width="22.140625" style="2" customWidth="1"/>
    <col min="3283" max="3283" width="19" style="2" customWidth="1"/>
    <col min="3284" max="3284" width="21.42578125" style="2" customWidth="1"/>
    <col min="3285" max="3285" width="20.7109375" style="2" customWidth="1"/>
    <col min="3286" max="3286" width="20.140625" style="2" customWidth="1"/>
    <col min="3287" max="3289" width="22" style="2" customWidth="1"/>
    <col min="3290" max="3290" width="16.85546875" style="2" bestFit="1" customWidth="1"/>
    <col min="3291" max="3535" width="9.140625" style="2"/>
    <col min="3536" max="3536" width="47.140625" style="2" customWidth="1"/>
    <col min="3537" max="3537" width="27.140625" style="2" customWidth="1"/>
    <col min="3538" max="3538" width="22.140625" style="2" customWidth="1"/>
    <col min="3539" max="3539" width="19" style="2" customWidth="1"/>
    <col min="3540" max="3540" width="21.42578125" style="2" customWidth="1"/>
    <col min="3541" max="3541" width="20.7109375" style="2" customWidth="1"/>
    <col min="3542" max="3542" width="20.140625" style="2" customWidth="1"/>
    <col min="3543" max="3545" width="22" style="2" customWidth="1"/>
    <col min="3546" max="3546" width="16.85546875" style="2" bestFit="1" customWidth="1"/>
    <col min="3547" max="3791" width="9.140625" style="2"/>
    <col min="3792" max="3792" width="47.140625" style="2" customWidth="1"/>
    <col min="3793" max="3793" width="27.140625" style="2" customWidth="1"/>
    <col min="3794" max="3794" width="22.140625" style="2" customWidth="1"/>
    <col min="3795" max="3795" width="19" style="2" customWidth="1"/>
    <col min="3796" max="3796" width="21.42578125" style="2" customWidth="1"/>
    <col min="3797" max="3797" width="20.7109375" style="2" customWidth="1"/>
    <col min="3798" max="3798" width="20.140625" style="2" customWidth="1"/>
    <col min="3799" max="3801" width="22" style="2" customWidth="1"/>
    <col min="3802" max="3802" width="16.85546875" style="2" bestFit="1" customWidth="1"/>
    <col min="3803" max="4047" width="9.140625" style="2"/>
    <col min="4048" max="4048" width="47.140625" style="2" customWidth="1"/>
    <col min="4049" max="4049" width="27.140625" style="2" customWidth="1"/>
    <col min="4050" max="4050" width="22.140625" style="2" customWidth="1"/>
    <col min="4051" max="4051" width="19" style="2" customWidth="1"/>
    <col min="4052" max="4052" width="21.42578125" style="2" customWidth="1"/>
    <col min="4053" max="4053" width="20.7109375" style="2" customWidth="1"/>
    <col min="4054" max="4054" width="20.140625" style="2" customWidth="1"/>
    <col min="4055" max="4057" width="22" style="2" customWidth="1"/>
    <col min="4058" max="4058" width="16.85546875" style="2" bestFit="1" customWidth="1"/>
    <col min="4059" max="4303" width="9.140625" style="2"/>
    <col min="4304" max="4304" width="47.140625" style="2" customWidth="1"/>
    <col min="4305" max="4305" width="27.140625" style="2" customWidth="1"/>
    <col min="4306" max="4306" width="22.140625" style="2" customWidth="1"/>
    <col min="4307" max="4307" width="19" style="2" customWidth="1"/>
    <col min="4308" max="4308" width="21.42578125" style="2" customWidth="1"/>
    <col min="4309" max="4309" width="20.7109375" style="2" customWidth="1"/>
    <col min="4310" max="4310" width="20.140625" style="2" customWidth="1"/>
    <col min="4311" max="4313" width="22" style="2" customWidth="1"/>
    <col min="4314" max="4314" width="16.85546875" style="2" bestFit="1" customWidth="1"/>
    <col min="4315" max="4559" width="9.140625" style="2"/>
    <col min="4560" max="4560" width="47.140625" style="2" customWidth="1"/>
    <col min="4561" max="4561" width="27.140625" style="2" customWidth="1"/>
    <col min="4562" max="4562" width="22.140625" style="2" customWidth="1"/>
    <col min="4563" max="4563" width="19" style="2" customWidth="1"/>
    <col min="4564" max="4564" width="21.42578125" style="2" customWidth="1"/>
    <col min="4565" max="4565" width="20.7109375" style="2" customWidth="1"/>
    <col min="4566" max="4566" width="20.140625" style="2" customWidth="1"/>
    <col min="4567" max="4569" width="22" style="2" customWidth="1"/>
    <col min="4570" max="4570" width="16.85546875" style="2" bestFit="1" customWidth="1"/>
    <col min="4571" max="4815" width="9.140625" style="2"/>
    <col min="4816" max="4816" width="47.140625" style="2" customWidth="1"/>
    <col min="4817" max="4817" width="27.140625" style="2" customWidth="1"/>
    <col min="4818" max="4818" width="22.140625" style="2" customWidth="1"/>
    <col min="4819" max="4819" width="19" style="2" customWidth="1"/>
    <col min="4820" max="4820" width="21.42578125" style="2" customWidth="1"/>
    <col min="4821" max="4821" width="20.7109375" style="2" customWidth="1"/>
    <col min="4822" max="4822" width="20.140625" style="2" customWidth="1"/>
    <col min="4823" max="4825" width="22" style="2" customWidth="1"/>
    <col min="4826" max="4826" width="16.85546875" style="2" bestFit="1" customWidth="1"/>
    <col min="4827" max="5071" width="9.140625" style="2"/>
    <col min="5072" max="5072" width="47.140625" style="2" customWidth="1"/>
    <col min="5073" max="5073" width="27.140625" style="2" customWidth="1"/>
    <col min="5074" max="5074" width="22.140625" style="2" customWidth="1"/>
    <col min="5075" max="5075" width="19" style="2" customWidth="1"/>
    <col min="5076" max="5076" width="21.42578125" style="2" customWidth="1"/>
    <col min="5077" max="5077" width="20.7109375" style="2" customWidth="1"/>
    <col min="5078" max="5078" width="20.140625" style="2" customWidth="1"/>
    <col min="5079" max="5081" width="22" style="2" customWidth="1"/>
    <col min="5082" max="5082" width="16.85546875" style="2" bestFit="1" customWidth="1"/>
    <col min="5083" max="5327" width="9.140625" style="2"/>
    <col min="5328" max="5328" width="47.140625" style="2" customWidth="1"/>
    <col min="5329" max="5329" width="27.140625" style="2" customWidth="1"/>
    <col min="5330" max="5330" width="22.140625" style="2" customWidth="1"/>
    <col min="5331" max="5331" width="19" style="2" customWidth="1"/>
    <col min="5332" max="5332" width="21.42578125" style="2" customWidth="1"/>
    <col min="5333" max="5333" width="20.7109375" style="2" customWidth="1"/>
    <col min="5334" max="5334" width="20.140625" style="2" customWidth="1"/>
    <col min="5335" max="5337" width="22" style="2" customWidth="1"/>
    <col min="5338" max="5338" width="16.85546875" style="2" bestFit="1" customWidth="1"/>
    <col min="5339" max="5583" width="9.140625" style="2"/>
    <col min="5584" max="5584" width="47.140625" style="2" customWidth="1"/>
    <col min="5585" max="5585" width="27.140625" style="2" customWidth="1"/>
    <col min="5586" max="5586" width="22.140625" style="2" customWidth="1"/>
    <col min="5587" max="5587" width="19" style="2" customWidth="1"/>
    <col min="5588" max="5588" width="21.42578125" style="2" customWidth="1"/>
    <col min="5589" max="5589" width="20.7109375" style="2" customWidth="1"/>
    <col min="5590" max="5590" width="20.140625" style="2" customWidth="1"/>
    <col min="5591" max="5593" width="22" style="2" customWidth="1"/>
    <col min="5594" max="5594" width="16.85546875" style="2" bestFit="1" customWidth="1"/>
    <col min="5595" max="5839" width="9.140625" style="2"/>
    <col min="5840" max="5840" width="47.140625" style="2" customWidth="1"/>
    <col min="5841" max="5841" width="27.140625" style="2" customWidth="1"/>
    <col min="5842" max="5842" width="22.140625" style="2" customWidth="1"/>
    <col min="5843" max="5843" width="19" style="2" customWidth="1"/>
    <col min="5844" max="5844" width="21.42578125" style="2" customWidth="1"/>
    <col min="5845" max="5845" width="20.7109375" style="2" customWidth="1"/>
    <col min="5846" max="5846" width="20.140625" style="2" customWidth="1"/>
    <col min="5847" max="5849" width="22" style="2" customWidth="1"/>
    <col min="5850" max="5850" width="16.85546875" style="2" bestFit="1" customWidth="1"/>
    <col min="5851" max="6095" width="9.140625" style="2"/>
    <col min="6096" max="6096" width="47.140625" style="2" customWidth="1"/>
    <col min="6097" max="6097" width="27.140625" style="2" customWidth="1"/>
    <col min="6098" max="6098" width="22.140625" style="2" customWidth="1"/>
    <col min="6099" max="6099" width="19" style="2" customWidth="1"/>
    <col min="6100" max="6100" width="21.42578125" style="2" customWidth="1"/>
    <col min="6101" max="6101" width="20.7109375" style="2" customWidth="1"/>
    <col min="6102" max="6102" width="20.140625" style="2" customWidth="1"/>
    <col min="6103" max="6105" width="22" style="2" customWidth="1"/>
    <col min="6106" max="6106" width="16.85546875" style="2" bestFit="1" customWidth="1"/>
    <col min="6107" max="6351" width="9.140625" style="2"/>
    <col min="6352" max="6352" width="47.140625" style="2" customWidth="1"/>
    <col min="6353" max="6353" width="27.140625" style="2" customWidth="1"/>
    <col min="6354" max="6354" width="22.140625" style="2" customWidth="1"/>
    <col min="6355" max="6355" width="19" style="2" customWidth="1"/>
    <col min="6356" max="6356" width="21.42578125" style="2" customWidth="1"/>
    <col min="6357" max="6357" width="20.7109375" style="2" customWidth="1"/>
    <col min="6358" max="6358" width="20.140625" style="2" customWidth="1"/>
    <col min="6359" max="6361" width="22" style="2" customWidth="1"/>
    <col min="6362" max="6362" width="16.85546875" style="2" bestFit="1" customWidth="1"/>
    <col min="6363" max="6607" width="9.140625" style="2"/>
    <col min="6608" max="6608" width="47.140625" style="2" customWidth="1"/>
    <col min="6609" max="6609" width="27.140625" style="2" customWidth="1"/>
    <col min="6610" max="6610" width="22.140625" style="2" customWidth="1"/>
    <col min="6611" max="6611" width="19" style="2" customWidth="1"/>
    <col min="6612" max="6612" width="21.42578125" style="2" customWidth="1"/>
    <col min="6613" max="6613" width="20.7109375" style="2" customWidth="1"/>
    <col min="6614" max="6614" width="20.140625" style="2" customWidth="1"/>
    <col min="6615" max="6617" width="22" style="2" customWidth="1"/>
    <col min="6618" max="6618" width="16.85546875" style="2" bestFit="1" customWidth="1"/>
    <col min="6619" max="6863" width="9.140625" style="2"/>
    <col min="6864" max="6864" width="47.140625" style="2" customWidth="1"/>
    <col min="6865" max="6865" width="27.140625" style="2" customWidth="1"/>
    <col min="6866" max="6866" width="22.140625" style="2" customWidth="1"/>
    <col min="6867" max="6867" width="19" style="2" customWidth="1"/>
    <col min="6868" max="6868" width="21.42578125" style="2" customWidth="1"/>
    <col min="6869" max="6869" width="20.7109375" style="2" customWidth="1"/>
    <col min="6870" max="6870" width="20.140625" style="2" customWidth="1"/>
    <col min="6871" max="6873" width="22" style="2" customWidth="1"/>
    <col min="6874" max="6874" width="16.85546875" style="2" bestFit="1" customWidth="1"/>
    <col min="6875" max="7119" width="9.140625" style="2"/>
    <col min="7120" max="7120" width="47.140625" style="2" customWidth="1"/>
    <col min="7121" max="7121" width="27.140625" style="2" customWidth="1"/>
    <col min="7122" max="7122" width="22.140625" style="2" customWidth="1"/>
    <col min="7123" max="7123" width="19" style="2" customWidth="1"/>
    <col min="7124" max="7124" width="21.42578125" style="2" customWidth="1"/>
    <col min="7125" max="7125" width="20.7109375" style="2" customWidth="1"/>
    <col min="7126" max="7126" width="20.140625" style="2" customWidth="1"/>
    <col min="7127" max="7129" width="22" style="2" customWidth="1"/>
    <col min="7130" max="7130" width="16.85546875" style="2" bestFit="1" customWidth="1"/>
    <col min="7131" max="7375" width="9.140625" style="2"/>
    <col min="7376" max="7376" width="47.140625" style="2" customWidth="1"/>
    <col min="7377" max="7377" width="27.140625" style="2" customWidth="1"/>
    <col min="7378" max="7378" width="22.140625" style="2" customWidth="1"/>
    <col min="7379" max="7379" width="19" style="2" customWidth="1"/>
    <col min="7380" max="7380" width="21.42578125" style="2" customWidth="1"/>
    <col min="7381" max="7381" width="20.7109375" style="2" customWidth="1"/>
    <col min="7382" max="7382" width="20.140625" style="2" customWidth="1"/>
    <col min="7383" max="7385" width="22" style="2" customWidth="1"/>
    <col min="7386" max="7386" width="16.85546875" style="2" bestFit="1" customWidth="1"/>
    <col min="7387" max="7631" width="9.140625" style="2"/>
    <col min="7632" max="7632" width="47.140625" style="2" customWidth="1"/>
    <col min="7633" max="7633" width="27.140625" style="2" customWidth="1"/>
    <col min="7634" max="7634" width="22.140625" style="2" customWidth="1"/>
    <col min="7635" max="7635" width="19" style="2" customWidth="1"/>
    <col min="7636" max="7636" width="21.42578125" style="2" customWidth="1"/>
    <col min="7637" max="7637" width="20.7109375" style="2" customWidth="1"/>
    <col min="7638" max="7638" width="20.140625" style="2" customWidth="1"/>
    <col min="7639" max="7641" width="22" style="2" customWidth="1"/>
    <col min="7642" max="7642" width="16.85546875" style="2" bestFit="1" customWidth="1"/>
    <col min="7643" max="7887" width="9.140625" style="2"/>
    <col min="7888" max="7888" width="47.140625" style="2" customWidth="1"/>
    <col min="7889" max="7889" width="27.140625" style="2" customWidth="1"/>
    <col min="7890" max="7890" width="22.140625" style="2" customWidth="1"/>
    <col min="7891" max="7891" width="19" style="2" customWidth="1"/>
    <col min="7892" max="7892" width="21.42578125" style="2" customWidth="1"/>
    <col min="7893" max="7893" width="20.7109375" style="2" customWidth="1"/>
    <col min="7894" max="7894" width="20.140625" style="2" customWidth="1"/>
    <col min="7895" max="7897" width="22" style="2" customWidth="1"/>
    <col min="7898" max="7898" width="16.85546875" style="2" bestFit="1" customWidth="1"/>
    <col min="7899" max="8143" width="9.140625" style="2"/>
    <col min="8144" max="8144" width="47.140625" style="2" customWidth="1"/>
    <col min="8145" max="8145" width="27.140625" style="2" customWidth="1"/>
    <col min="8146" max="8146" width="22.140625" style="2" customWidth="1"/>
    <col min="8147" max="8147" width="19" style="2" customWidth="1"/>
    <col min="8148" max="8148" width="21.42578125" style="2" customWidth="1"/>
    <col min="8149" max="8149" width="20.7109375" style="2" customWidth="1"/>
    <col min="8150" max="8150" width="20.140625" style="2" customWidth="1"/>
    <col min="8151" max="8153" width="22" style="2" customWidth="1"/>
    <col min="8154" max="8154" width="16.85546875" style="2" bestFit="1" customWidth="1"/>
    <col min="8155" max="8399" width="9.140625" style="2"/>
    <col min="8400" max="8400" width="47.140625" style="2" customWidth="1"/>
    <col min="8401" max="8401" width="27.140625" style="2" customWidth="1"/>
    <col min="8402" max="8402" width="22.140625" style="2" customWidth="1"/>
    <col min="8403" max="8403" width="19" style="2" customWidth="1"/>
    <col min="8404" max="8404" width="21.42578125" style="2" customWidth="1"/>
    <col min="8405" max="8405" width="20.7109375" style="2" customWidth="1"/>
    <col min="8406" max="8406" width="20.140625" style="2" customWidth="1"/>
    <col min="8407" max="8409" width="22" style="2" customWidth="1"/>
    <col min="8410" max="8410" width="16.85546875" style="2" bestFit="1" customWidth="1"/>
    <col min="8411" max="8655" width="9.140625" style="2"/>
    <col min="8656" max="8656" width="47.140625" style="2" customWidth="1"/>
    <col min="8657" max="8657" width="27.140625" style="2" customWidth="1"/>
    <col min="8658" max="8658" width="22.140625" style="2" customWidth="1"/>
    <col min="8659" max="8659" width="19" style="2" customWidth="1"/>
    <col min="8660" max="8660" width="21.42578125" style="2" customWidth="1"/>
    <col min="8661" max="8661" width="20.7109375" style="2" customWidth="1"/>
    <col min="8662" max="8662" width="20.140625" style="2" customWidth="1"/>
    <col min="8663" max="8665" width="22" style="2" customWidth="1"/>
    <col min="8666" max="8666" width="16.85546875" style="2" bestFit="1" customWidth="1"/>
    <col min="8667" max="8911" width="9.140625" style="2"/>
    <col min="8912" max="8912" width="47.140625" style="2" customWidth="1"/>
    <col min="8913" max="8913" width="27.140625" style="2" customWidth="1"/>
    <col min="8914" max="8914" width="22.140625" style="2" customWidth="1"/>
    <col min="8915" max="8915" width="19" style="2" customWidth="1"/>
    <col min="8916" max="8916" width="21.42578125" style="2" customWidth="1"/>
    <col min="8917" max="8917" width="20.7109375" style="2" customWidth="1"/>
    <col min="8918" max="8918" width="20.140625" style="2" customWidth="1"/>
    <col min="8919" max="8921" width="22" style="2" customWidth="1"/>
    <col min="8922" max="8922" width="16.85546875" style="2" bestFit="1" customWidth="1"/>
    <col min="8923" max="9167" width="9.140625" style="2"/>
    <col min="9168" max="9168" width="47.140625" style="2" customWidth="1"/>
    <col min="9169" max="9169" width="27.140625" style="2" customWidth="1"/>
    <col min="9170" max="9170" width="22.140625" style="2" customWidth="1"/>
    <col min="9171" max="9171" width="19" style="2" customWidth="1"/>
    <col min="9172" max="9172" width="21.42578125" style="2" customWidth="1"/>
    <col min="9173" max="9173" width="20.7109375" style="2" customWidth="1"/>
    <col min="9174" max="9174" width="20.140625" style="2" customWidth="1"/>
    <col min="9175" max="9177" width="22" style="2" customWidth="1"/>
    <col min="9178" max="9178" width="16.85546875" style="2" bestFit="1" customWidth="1"/>
    <col min="9179" max="9423" width="9.140625" style="2"/>
    <col min="9424" max="9424" width="47.140625" style="2" customWidth="1"/>
    <col min="9425" max="9425" width="27.140625" style="2" customWidth="1"/>
    <col min="9426" max="9426" width="22.140625" style="2" customWidth="1"/>
    <col min="9427" max="9427" width="19" style="2" customWidth="1"/>
    <col min="9428" max="9428" width="21.42578125" style="2" customWidth="1"/>
    <col min="9429" max="9429" width="20.7109375" style="2" customWidth="1"/>
    <col min="9430" max="9430" width="20.140625" style="2" customWidth="1"/>
    <col min="9431" max="9433" width="22" style="2" customWidth="1"/>
    <col min="9434" max="9434" width="16.85546875" style="2" bestFit="1" customWidth="1"/>
    <col min="9435" max="9679" width="9.140625" style="2"/>
    <col min="9680" max="9680" width="47.140625" style="2" customWidth="1"/>
    <col min="9681" max="9681" width="27.140625" style="2" customWidth="1"/>
    <col min="9682" max="9682" width="22.140625" style="2" customWidth="1"/>
    <col min="9683" max="9683" width="19" style="2" customWidth="1"/>
    <col min="9684" max="9684" width="21.42578125" style="2" customWidth="1"/>
    <col min="9685" max="9685" width="20.7109375" style="2" customWidth="1"/>
    <col min="9686" max="9686" width="20.140625" style="2" customWidth="1"/>
    <col min="9687" max="9689" width="22" style="2" customWidth="1"/>
    <col min="9690" max="9690" width="16.85546875" style="2" bestFit="1" customWidth="1"/>
    <col min="9691" max="9935" width="9.140625" style="2"/>
    <col min="9936" max="9936" width="47.140625" style="2" customWidth="1"/>
    <col min="9937" max="9937" width="27.140625" style="2" customWidth="1"/>
    <col min="9938" max="9938" width="22.140625" style="2" customWidth="1"/>
    <col min="9939" max="9939" width="19" style="2" customWidth="1"/>
    <col min="9940" max="9940" width="21.42578125" style="2" customWidth="1"/>
    <col min="9941" max="9941" width="20.7109375" style="2" customWidth="1"/>
    <col min="9942" max="9942" width="20.140625" style="2" customWidth="1"/>
    <col min="9943" max="9945" width="22" style="2" customWidth="1"/>
    <col min="9946" max="9946" width="16.85546875" style="2" bestFit="1" customWidth="1"/>
    <col min="9947" max="10191" width="9.140625" style="2"/>
    <col min="10192" max="10192" width="47.140625" style="2" customWidth="1"/>
    <col min="10193" max="10193" width="27.140625" style="2" customWidth="1"/>
    <col min="10194" max="10194" width="22.140625" style="2" customWidth="1"/>
    <col min="10195" max="10195" width="19" style="2" customWidth="1"/>
    <col min="10196" max="10196" width="21.42578125" style="2" customWidth="1"/>
    <col min="10197" max="10197" width="20.7109375" style="2" customWidth="1"/>
    <col min="10198" max="10198" width="20.140625" style="2" customWidth="1"/>
    <col min="10199" max="10201" width="22" style="2" customWidth="1"/>
    <col min="10202" max="10202" width="16.85546875" style="2" bestFit="1" customWidth="1"/>
    <col min="10203" max="10447" width="9.140625" style="2"/>
    <col min="10448" max="10448" width="47.140625" style="2" customWidth="1"/>
    <col min="10449" max="10449" width="27.140625" style="2" customWidth="1"/>
    <col min="10450" max="10450" width="22.140625" style="2" customWidth="1"/>
    <col min="10451" max="10451" width="19" style="2" customWidth="1"/>
    <col min="10452" max="10452" width="21.42578125" style="2" customWidth="1"/>
    <col min="10453" max="10453" width="20.7109375" style="2" customWidth="1"/>
    <col min="10454" max="10454" width="20.140625" style="2" customWidth="1"/>
    <col min="10455" max="10457" width="22" style="2" customWidth="1"/>
    <col min="10458" max="10458" width="16.85546875" style="2" bestFit="1" customWidth="1"/>
    <col min="10459" max="10703" width="9.140625" style="2"/>
    <col min="10704" max="10704" width="47.140625" style="2" customWidth="1"/>
    <col min="10705" max="10705" width="27.140625" style="2" customWidth="1"/>
    <col min="10706" max="10706" width="22.140625" style="2" customWidth="1"/>
    <col min="10707" max="10707" width="19" style="2" customWidth="1"/>
    <col min="10708" max="10708" width="21.42578125" style="2" customWidth="1"/>
    <col min="10709" max="10709" width="20.7109375" style="2" customWidth="1"/>
    <col min="10710" max="10710" width="20.140625" style="2" customWidth="1"/>
    <col min="10711" max="10713" width="22" style="2" customWidth="1"/>
    <col min="10714" max="10714" width="16.85546875" style="2" bestFit="1" customWidth="1"/>
    <col min="10715" max="10959" width="9.140625" style="2"/>
    <col min="10960" max="10960" width="47.140625" style="2" customWidth="1"/>
    <col min="10961" max="10961" width="27.140625" style="2" customWidth="1"/>
    <col min="10962" max="10962" width="22.140625" style="2" customWidth="1"/>
    <col min="10963" max="10963" width="19" style="2" customWidth="1"/>
    <col min="10964" max="10964" width="21.42578125" style="2" customWidth="1"/>
    <col min="10965" max="10965" width="20.7109375" style="2" customWidth="1"/>
    <col min="10966" max="10966" width="20.140625" style="2" customWidth="1"/>
    <col min="10967" max="10969" width="22" style="2" customWidth="1"/>
    <col min="10970" max="10970" width="16.85546875" style="2" bestFit="1" customWidth="1"/>
    <col min="10971" max="11215" width="9.140625" style="2"/>
    <col min="11216" max="11216" width="47.140625" style="2" customWidth="1"/>
    <col min="11217" max="11217" width="27.140625" style="2" customWidth="1"/>
    <col min="11218" max="11218" width="22.140625" style="2" customWidth="1"/>
    <col min="11219" max="11219" width="19" style="2" customWidth="1"/>
    <col min="11220" max="11220" width="21.42578125" style="2" customWidth="1"/>
    <col min="11221" max="11221" width="20.7109375" style="2" customWidth="1"/>
    <col min="11222" max="11222" width="20.140625" style="2" customWidth="1"/>
    <col min="11223" max="11225" width="22" style="2" customWidth="1"/>
    <col min="11226" max="11226" width="16.85546875" style="2" bestFit="1" customWidth="1"/>
    <col min="11227" max="11471" width="9.140625" style="2"/>
    <col min="11472" max="11472" width="47.140625" style="2" customWidth="1"/>
    <col min="11473" max="11473" width="27.140625" style="2" customWidth="1"/>
    <col min="11474" max="11474" width="22.140625" style="2" customWidth="1"/>
    <col min="11475" max="11475" width="19" style="2" customWidth="1"/>
    <col min="11476" max="11476" width="21.42578125" style="2" customWidth="1"/>
    <col min="11477" max="11477" width="20.7109375" style="2" customWidth="1"/>
    <col min="11478" max="11478" width="20.140625" style="2" customWidth="1"/>
    <col min="11479" max="11481" width="22" style="2" customWidth="1"/>
    <col min="11482" max="11482" width="16.85546875" style="2" bestFit="1" customWidth="1"/>
    <col min="11483" max="11727" width="9.140625" style="2"/>
    <col min="11728" max="11728" width="47.140625" style="2" customWidth="1"/>
    <col min="11729" max="11729" width="27.140625" style="2" customWidth="1"/>
    <col min="11730" max="11730" width="22.140625" style="2" customWidth="1"/>
    <col min="11731" max="11731" width="19" style="2" customWidth="1"/>
    <col min="11732" max="11732" width="21.42578125" style="2" customWidth="1"/>
    <col min="11733" max="11733" width="20.7109375" style="2" customWidth="1"/>
    <col min="11734" max="11734" width="20.140625" style="2" customWidth="1"/>
    <col min="11735" max="11737" width="22" style="2" customWidth="1"/>
    <col min="11738" max="11738" width="16.85546875" style="2" bestFit="1" customWidth="1"/>
    <col min="11739" max="11983" width="9.140625" style="2"/>
    <col min="11984" max="11984" width="47.140625" style="2" customWidth="1"/>
    <col min="11985" max="11985" width="27.140625" style="2" customWidth="1"/>
    <col min="11986" max="11986" width="22.140625" style="2" customWidth="1"/>
    <col min="11987" max="11987" width="19" style="2" customWidth="1"/>
    <col min="11988" max="11988" width="21.42578125" style="2" customWidth="1"/>
    <col min="11989" max="11989" width="20.7109375" style="2" customWidth="1"/>
    <col min="11990" max="11990" width="20.140625" style="2" customWidth="1"/>
    <col min="11991" max="11993" width="22" style="2" customWidth="1"/>
    <col min="11994" max="11994" width="16.85546875" style="2" bestFit="1" customWidth="1"/>
    <col min="11995" max="12239" width="9.140625" style="2"/>
    <col min="12240" max="12240" width="47.140625" style="2" customWidth="1"/>
    <col min="12241" max="12241" width="27.140625" style="2" customWidth="1"/>
    <col min="12242" max="12242" width="22.140625" style="2" customWidth="1"/>
    <col min="12243" max="12243" width="19" style="2" customWidth="1"/>
    <col min="12244" max="12244" width="21.42578125" style="2" customWidth="1"/>
    <col min="12245" max="12245" width="20.7109375" style="2" customWidth="1"/>
    <col min="12246" max="12246" width="20.140625" style="2" customWidth="1"/>
    <col min="12247" max="12249" width="22" style="2" customWidth="1"/>
    <col min="12250" max="12250" width="16.85546875" style="2" bestFit="1" customWidth="1"/>
    <col min="12251" max="12495" width="9.140625" style="2"/>
    <col min="12496" max="12496" width="47.140625" style="2" customWidth="1"/>
    <col min="12497" max="12497" width="27.140625" style="2" customWidth="1"/>
    <col min="12498" max="12498" width="22.140625" style="2" customWidth="1"/>
    <col min="12499" max="12499" width="19" style="2" customWidth="1"/>
    <col min="12500" max="12500" width="21.42578125" style="2" customWidth="1"/>
    <col min="12501" max="12501" width="20.7109375" style="2" customWidth="1"/>
    <col min="12502" max="12502" width="20.140625" style="2" customWidth="1"/>
    <col min="12503" max="12505" width="22" style="2" customWidth="1"/>
    <col min="12506" max="12506" width="16.85546875" style="2" bestFit="1" customWidth="1"/>
    <col min="12507" max="12751" width="9.140625" style="2"/>
    <col min="12752" max="12752" width="47.140625" style="2" customWidth="1"/>
    <col min="12753" max="12753" width="27.140625" style="2" customWidth="1"/>
    <col min="12754" max="12754" width="22.140625" style="2" customWidth="1"/>
    <col min="12755" max="12755" width="19" style="2" customWidth="1"/>
    <col min="12756" max="12756" width="21.42578125" style="2" customWidth="1"/>
    <col min="12757" max="12757" width="20.7109375" style="2" customWidth="1"/>
    <col min="12758" max="12758" width="20.140625" style="2" customWidth="1"/>
    <col min="12759" max="12761" width="22" style="2" customWidth="1"/>
    <col min="12762" max="12762" width="16.85546875" style="2" bestFit="1" customWidth="1"/>
    <col min="12763" max="13007" width="9.140625" style="2"/>
    <col min="13008" max="13008" width="47.140625" style="2" customWidth="1"/>
    <col min="13009" max="13009" width="27.140625" style="2" customWidth="1"/>
    <col min="13010" max="13010" width="22.140625" style="2" customWidth="1"/>
    <col min="13011" max="13011" width="19" style="2" customWidth="1"/>
    <col min="13012" max="13012" width="21.42578125" style="2" customWidth="1"/>
    <col min="13013" max="13013" width="20.7109375" style="2" customWidth="1"/>
    <col min="13014" max="13014" width="20.140625" style="2" customWidth="1"/>
    <col min="13015" max="13017" width="22" style="2" customWidth="1"/>
    <col min="13018" max="13018" width="16.85546875" style="2" bestFit="1" customWidth="1"/>
    <col min="13019" max="13263" width="9.140625" style="2"/>
    <col min="13264" max="13264" width="47.140625" style="2" customWidth="1"/>
    <col min="13265" max="13265" width="27.140625" style="2" customWidth="1"/>
    <col min="13266" max="13266" width="22.140625" style="2" customWidth="1"/>
    <col min="13267" max="13267" width="19" style="2" customWidth="1"/>
    <col min="13268" max="13268" width="21.42578125" style="2" customWidth="1"/>
    <col min="13269" max="13269" width="20.7109375" style="2" customWidth="1"/>
    <col min="13270" max="13270" width="20.140625" style="2" customWidth="1"/>
    <col min="13271" max="13273" width="22" style="2" customWidth="1"/>
    <col min="13274" max="13274" width="16.85546875" style="2" bestFit="1" customWidth="1"/>
    <col min="13275" max="13519" width="9.140625" style="2"/>
    <col min="13520" max="13520" width="47.140625" style="2" customWidth="1"/>
    <col min="13521" max="13521" width="27.140625" style="2" customWidth="1"/>
    <col min="13522" max="13522" width="22.140625" style="2" customWidth="1"/>
    <col min="13523" max="13523" width="19" style="2" customWidth="1"/>
    <col min="13524" max="13524" width="21.42578125" style="2" customWidth="1"/>
    <col min="13525" max="13525" width="20.7109375" style="2" customWidth="1"/>
    <col min="13526" max="13526" width="20.140625" style="2" customWidth="1"/>
    <col min="13527" max="13529" width="22" style="2" customWidth="1"/>
    <col min="13530" max="13530" width="16.85546875" style="2" bestFit="1" customWidth="1"/>
    <col min="13531" max="13775" width="9.140625" style="2"/>
    <col min="13776" max="13776" width="47.140625" style="2" customWidth="1"/>
    <col min="13777" max="13777" width="27.140625" style="2" customWidth="1"/>
    <col min="13778" max="13778" width="22.140625" style="2" customWidth="1"/>
    <col min="13779" max="13779" width="19" style="2" customWidth="1"/>
    <col min="13780" max="13780" width="21.42578125" style="2" customWidth="1"/>
    <col min="13781" max="13781" width="20.7109375" style="2" customWidth="1"/>
    <col min="13782" max="13782" width="20.140625" style="2" customWidth="1"/>
    <col min="13783" max="13785" width="22" style="2" customWidth="1"/>
    <col min="13786" max="13786" width="16.85546875" style="2" bestFit="1" customWidth="1"/>
    <col min="13787" max="14031" width="9.140625" style="2"/>
    <col min="14032" max="14032" width="47.140625" style="2" customWidth="1"/>
    <col min="14033" max="14033" width="27.140625" style="2" customWidth="1"/>
    <col min="14034" max="14034" width="22.140625" style="2" customWidth="1"/>
    <col min="14035" max="14035" width="19" style="2" customWidth="1"/>
    <col min="14036" max="14036" width="21.42578125" style="2" customWidth="1"/>
    <col min="14037" max="14037" width="20.7109375" style="2" customWidth="1"/>
    <col min="14038" max="14038" width="20.140625" style="2" customWidth="1"/>
    <col min="14039" max="14041" width="22" style="2" customWidth="1"/>
    <col min="14042" max="14042" width="16.85546875" style="2" bestFit="1" customWidth="1"/>
    <col min="14043" max="14287" width="9.140625" style="2"/>
    <col min="14288" max="14288" width="47.140625" style="2" customWidth="1"/>
    <col min="14289" max="14289" width="27.140625" style="2" customWidth="1"/>
    <col min="14290" max="14290" width="22.140625" style="2" customWidth="1"/>
    <col min="14291" max="14291" width="19" style="2" customWidth="1"/>
    <col min="14292" max="14292" width="21.42578125" style="2" customWidth="1"/>
    <col min="14293" max="14293" width="20.7109375" style="2" customWidth="1"/>
    <col min="14294" max="14294" width="20.140625" style="2" customWidth="1"/>
    <col min="14295" max="14297" width="22" style="2" customWidth="1"/>
    <col min="14298" max="14298" width="16.85546875" style="2" bestFit="1" customWidth="1"/>
    <col min="14299" max="14543" width="9.140625" style="2"/>
    <col min="14544" max="14544" width="47.140625" style="2" customWidth="1"/>
    <col min="14545" max="14545" width="27.140625" style="2" customWidth="1"/>
    <col min="14546" max="14546" width="22.140625" style="2" customWidth="1"/>
    <col min="14547" max="14547" width="19" style="2" customWidth="1"/>
    <col min="14548" max="14548" width="21.42578125" style="2" customWidth="1"/>
    <col min="14549" max="14549" width="20.7109375" style="2" customWidth="1"/>
    <col min="14550" max="14550" width="20.140625" style="2" customWidth="1"/>
    <col min="14551" max="14553" width="22" style="2" customWidth="1"/>
    <col min="14554" max="14554" width="16.85546875" style="2" bestFit="1" customWidth="1"/>
    <col min="14555" max="14799" width="9.140625" style="2"/>
    <col min="14800" max="14800" width="47.140625" style="2" customWidth="1"/>
    <col min="14801" max="14801" width="27.140625" style="2" customWidth="1"/>
    <col min="14802" max="14802" width="22.140625" style="2" customWidth="1"/>
    <col min="14803" max="14803" width="19" style="2" customWidth="1"/>
    <col min="14804" max="14804" width="21.42578125" style="2" customWidth="1"/>
    <col min="14805" max="14805" width="20.7109375" style="2" customWidth="1"/>
    <col min="14806" max="14806" width="20.140625" style="2" customWidth="1"/>
    <col min="14807" max="14809" width="22" style="2" customWidth="1"/>
    <col min="14810" max="14810" width="16.85546875" style="2" bestFit="1" customWidth="1"/>
    <col min="14811" max="15055" width="9.140625" style="2"/>
    <col min="15056" max="15056" width="47.140625" style="2" customWidth="1"/>
    <col min="15057" max="15057" width="27.140625" style="2" customWidth="1"/>
    <col min="15058" max="15058" width="22.140625" style="2" customWidth="1"/>
    <col min="15059" max="15059" width="19" style="2" customWidth="1"/>
    <col min="15060" max="15060" width="21.42578125" style="2" customWidth="1"/>
    <col min="15061" max="15061" width="20.7109375" style="2" customWidth="1"/>
    <col min="15062" max="15062" width="20.140625" style="2" customWidth="1"/>
    <col min="15063" max="15065" width="22" style="2" customWidth="1"/>
    <col min="15066" max="15066" width="16.85546875" style="2" bestFit="1" customWidth="1"/>
    <col min="15067" max="15311" width="9.140625" style="2"/>
    <col min="15312" max="15312" width="47.140625" style="2" customWidth="1"/>
    <col min="15313" max="15313" width="27.140625" style="2" customWidth="1"/>
    <col min="15314" max="15314" width="22.140625" style="2" customWidth="1"/>
    <col min="15315" max="15315" width="19" style="2" customWidth="1"/>
    <col min="15316" max="15316" width="21.42578125" style="2" customWidth="1"/>
    <col min="15317" max="15317" width="20.7109375" style="2" customWidth="1"/>
    <col min="15318" max="15318" width="20.140625" style="2" customWidth="1"/>
    <col min="15319" max="15321" width="22" style="2" customWidth="1"/>
    <col min="15322" max="15322" width="16.85546875" style="2" bestFit="1" customWidth="1"/>
    <col min="15323" max="15567" width="9.140625" style="2"/>
    <col min="15568" max="15568" width="47.140625" style="2" customWidth="1"/>
    <col min="15569" max="15569" width="27.140625" style="2" customWidth="1"/>
    <col min="15570" max="15570" width="22.140625" style="2" customWidth="1"/>
    <col min="15571" max="15571" width="19" style="2" customWidth="1"/>
    <col min="15572" max="15572" width="21.42578125" style="2" customWidth="1"/>
    <col min="15573" max="15573" width="20.7109375" style="2" customWidth="1"/>
    <col min="15574" max="15574" width="20.140625" style="2" customWidth="1"/>
    <col min="15575" max="15577" width="22" style="2" customWidth="1"/>
    <col min="15578" max="15578" width="16.85546875" style="2" bestFit="1" customWidth="1"/>
    <col min="15579" max="15823" width="9.140625" style="2"/>
    <col min="15824" max="15824" width="47.140625" style="2" customWidth="1"/>
    <col min="15825" max="15825" width="27.140625" style="2" customWidth="1"/>
    <col min="15826" max="15826" width="22.140625" style="2" customWidth="1"/>
    <col min="15827" max="15827" width="19" style="2" customWidth="1"/>
    <col min="15828" max="15828" width="21.42578125" style="2" customWidth="1"/>
    <col min="15829" max="15829" width="20.7109375" style="2" customWidth="1"/>
    <col min="15830" max="15830" width="20.140625" style="2" customWidth="1"/>
    <col min="15831" max="15833" width="22" style="2" customWidth="1"/>
    <col min="15834" max="15834" width="16.85546875" style="2" bestFit="1" customWidth="1"/>
    <col min="15835" max="16079" width="9.140625" style="2"/>
    <col min="16080" max="16080" width="47.140625" style="2" customWidth="1"/>
    <col min="16081" max="16081" width="27.140625" style="2" customWidth="1"/>
    <col min="16082" max="16082" width="22.140625" style="2" customWidth="1"/>
    <col min="16083" max="16083" width="19" style="2" customWidth="1"/>
    <col min="16084" max="16084" width="21.42578125" style="2" customWidth="1"/>
    <col min="16085" max="16085" width="20.7109375" style="2" customWidth="1"/>
    <col min="16086" max="16086" width="20.140625" style="2" customWidth="1"/>
    <col min="16087" max="16089" width="22" style="2" customWidth="1"/>
    <col min="16090" max="16090" width="16.85546875" style="2" bestFit="1" customWidth="1"/>
    <col min="16091" max="16384" width="9.140625" style="2"/>
  </cols>
  <sheetData>
    <row r="1" spans="1:7" ht="45" customHeight="1">
      <c r="E1" s="75" t="s">
        <v>79</v>
      </c>
      <c r="F1" s="75"/>
      <c r="G1" s="75"/>
    </row>
    <row r="2" spans="1:7" ht="41.25" customHeight="1">
      <c r="A2" s="76" t="s">
        <v>74</v>
      </c>
      <c r="B2" s="76"/>
      <c r="C2" s="76"/>
      <c r="D2" s="76"/>
      <c r="E2" s="76"/>
      <c r="F2" s="76"/>
      <c r="G2" s="76"/>
    </row>
    <row r="3" spans="1:7" ht="29.25" customHeight="1">
      <c r="D3" s="77"/>
      <c r="E3" s="77"/>
    </row>
    <row r="4" spans="1:7" s="9" customFormat="1" ht="29.25" customHeight="1">
      <c r="A4" s="7" t="s">
        <v>0</v>
      </c>
      <c r="B4" s="8" t="s">
        <v>20</v>
      </c>
      <c r="C4" s="7" t="s">
        <v>1</v>
      </c>
      <c r="D4" s="7" t="s">
        <v>2</v>
      </c>
      <c r="E4" s="7" t="s">
        <v>3</v>
      </c>
      <c r="F4" s="7" t="s">
        <v>35</v>
      </c>
      <c r="G4" s="7" t="s">
        <v>60</v>
      </c>
    </row>
    <row r="5" spans="1:7" s="9" customFormat="1" ht="30.75" customHeight="1">
      <c r="A5" s="78" t="s">
        <v>21</v>
      </c>
      <c r="B5" s="79"/>
      <c r="C5" s="79"/>
      <c r="D5" s="79"/>
      <c r="E5" s="79"/>
      <c r="F5" s="79"/>
      <c r="G5" s="80"/>
    </row>
    <row r="6" spans="1:7" ht="24.75" customHeight="1">
      <c r="A6" s="78" t="s">
        <v>37</v>
      </c>
      <c r="B6" s="79"/>
      <c r="C6" s="79"/>
      <c r="D6" s="79"/>
      <c r="E6" s="79"/>
      <c r="F6" s="79"/>
      <c r="G6" s="80"/>
    </row>
    <row r="7" spans="1:7">
      <c r="A7" s="65" t="s">
        <v>33</v>
      </c>
      <c r="B7" s="68" t="s">
        <v>22</v>
      </c>
      <c r="C7" s="7" t="s">
        <v>6</v>
      </c>
      <c r="D7" s="3">
        <f>D8+D9+D10</f>
        <v>1219.1000000000001</v>
      </c>
      <c r="E7" s="3">
        <f t="shared" ref="E7:G7" si="0">E8+E9+E10</f>
        <v>0</v>
      </c>
      <c r="F7" s="3">
        <f t="shared" si="0"/>
        <v>21074</v>
      </c>
      <c r="G7" s="3">
        <f t="shared" si="0"/>
        <v>0</v>
      </c>
    </row>
    <row r="8" spans="1:7">
      <c r="A8" s="66"/>
      <c r="B8" s="68"/>
      <c r="C8" s="7" t="s">
        <v>7</v>
      </c>
      <c r="D8" s="3">
        <v>50</v>
      </c>
      <c r="E8" s="3"/>
      <c r="F8" s="3">
        <f>F16</f>
        <v>50</v>
      </c>
      <c r="G8" s="3"/>
    </row>
    <row r="9" spans="1:7">
      <c r="A9" s="66"/>
      <c r="B9" s="68"/>
      <c r="C9" s="7" t="s">
        <v>8</v>
      </c>
      <c r="D9" s="3">
        <v>46.77149</v>
      </c>
      <c r="E9" s="3">
        <f t="shared" ref="E9:G10" si="1">E13</f>
        <v>0</v>
      </c>
      <c r="F9" s="3">
        <f>F15</f>
        <v>21024</v>
      </c>
      <c r="G9" s="3">
        <f t="shared" si="1"/>
        <v>0</v>
      </c>
    </row>
    <row r="10" spans="1:7" ht="31.5">
      <c r="A10" s="67"/>
      <c r="B10" s="68"/>
      <c r="C10" s="7" t="s">
        <v>9</v>
      </c>
      <c r="D10" s="3">
        <v>1122.3285100000001</v>
      </c>
      <c r="E10" s="3">
        <f t="shared" si="1"/>
        <v>0</v>
      </c>
      <c r="F10" s="3">
        <f t="shared" si="1"/>
        <v>0</v>
      </c>
      <c r="G10" s="3">
        <f t="shared" si="1"/>
        <v>0</v>
      </c>
    </row>
    <row r="11" spans="1:7">
      <c r="A11" s="6" t="s">
        <v>10</v>
      </c>
      <c r="B11" s="68"/>
      <c r="C11" s="7"/>
      <c r="D11" s="3"/>
      <c r="E11" s="3"/>
      <c r="F11" s="3">
        <v>0</v>
      </c>
      <c r="G11" s="3">
        <v>0</v>
      </c>
    </row>
    <row r="12" spans="1:7" ht="15.75" customHeight="1">
      <c r="A12" s="69" t="s">
        <v>64</v>
      </c>
      <c r="B12" s="68"/>
      <c r="C12" s="7" t="s">
        <v>7</v>
      </c>
      <c r="D12" s="3">
        <v>50</v>
      </c>
      <c r="E12" s="3">
        <v>0</v>
      </c>
      <c r="F12" s="3">
        <v>0</v>
      </c>
      <c r="G12" s="3">
        <v>0</v>
      </c>
    </row>
    <row r="13" spans="1:7">
      <c r="A13" s="69"/>
      <c r="B13" s="68"/>
      <c r="C13" s="7" t="s">
        <v>8</v>
      </c>
      <c r="D13" s="3">
        <v>46.77149</v>
      </c>
      <c r="E13" s="3">
        <v>0</v>
      </c>
      <c r="F13" s="3">
        <v>0</v>
      </c>
      <c r="G13" s="3">
        <v>0</v>
      </c>
    </row>
    <row r="14" spans="1:7" ht="31.5">
      <c r="A14" s="69"/>
      <c r="B14" s="68"/>
      <c r="C14" s="7" t="s">
        <v>9</v>
      </c>
      <c r="D14" s="3">
        <v>1122.3285100000001</v>
      </c>
      <c r="E14" s="3"/>
      <c r="F14" s="3">
        <v>0</v>
      </c>
      <c r="G14" s="3">
        <v>0</v>
      </c>
    </row>
    <row r="15" spans="1:7">
      <c r="A15" s="70" t="s">
        <v>65</v>
      </c>
      <c r="B15" s="68"/>
      <c r="C15" s="7" t="s">
        <v>8</v>
      </c>
      <c r="D15" s="3"/>
      <c r="E15" s="3"/>
      <c r="F15" s="3">
        <v>21024</v>
      </c>
      <c r="G15" s="3">
        <v>0</v>
      </c>
    </row>
    <row r="16" spans="1:7">
      <c r="A16" s="71"/>
      <c r="B16" s="68"/>
      <c r="C16" s="7" t="s">
        <v>7</v>
      </c>
      <c r="D16" s="3"/>
      <c r="E16" s="3"/>
      <c r="F16" s="3">
        <v>50</v>
      </c>
      <c r="G16" s="3"/>
    </row>
    <row r="17" spans="1:7">
      <c r="A17" s="6" t="s">
        <v>32</v>
      </c>
      <c r="B17" s="68"/>
      <c r="C17" s="7" t="s">
        <v>6</v>
      </c>
      <c r="D17" s="3">
        <f>D18+D19+D20</f>
        <v>1219.1000000000001</v>
      </c>
      <c r="E17" s="3">
        <v>0</v>
      </c>
      <c r="F17" s="3">
        <f>F18+F19</f>
        <v>21074</v>
      </c>
      <c r="G17" s="3">
        <v>0</v>
      </c>
    </row>
    <row r="18" spans="1:7">
      <c r="A18" s="72" t="s">
        <v>10</v>
      </c>
      <c r="B18" s="68"/>
      <c r="C18" s="7" t="s">
        <v>7</v>
      </c>
      <c r="D18" s="3">
        <f>D8</f>
        <v>50</v>
      </c>
      <c r="E18" s="3">
        <v>0</v>
      </c>
      <c r="F18" s="3">
        <f>F16</f>
        <v>50</v>
      </c>
      <c r="G18" s="3">
        <v>0</v>
      </c>
    </row>
    <row r="19" spans="1:7">
      <c r="A19" s="73"/>
      <c r="B19" s="68"/>
      <c r="C19" s="7" t="s">
        <v>8</v>
      </c>
      <c r="D19" s="3">
        <f>D9</f>
        <v>46.77149</v>
      </c>
      <c r="E19" s="3">
        <v>0</v>
      </c>
      <c r="F19" s="3">
        <f>F15</f>
        <v>21024</v>
      </c>
      <c r="G19" s="3">
        <v>0</v>
      </c>
    </row>
    <row r="20" spans="1:7" ht="31.5">
      <c r="A20" s="74"/>
      <c r="B20" s="68"/>
      <c r="C20" s="7" t="s">
        <v>9</v>
      </c>
      <c r="D20" s="3">
        <f>D10</f>
        <v>1122.3285100000001</v>
      </c>
      <c r="E20" s="3"/>
      <c r="F20" s="3">
        <v>0</v>
      </c>
      <c r="G20" s="3">
        <v>0</v>
      </c>
    </row>
    <row r="21" spans="1:7">
      <c r="D21" s="10"/>
      <c r="E21" s="10"/>
      <c r="F21" s="10"/>
      <c r="G21" s="10"/>
    </row>
    <row r="22" spans="1:7">
      <c r="D22" s="11"/>
      <c r="E22" s="11"/>
      <c r="F22" s="11"/>
      <c r="G22" s="11"/>
    </row>
    <row r="23" spans="1:7">
      <c r="D23" s="11"/>
      <c r="E23" s="11"/>
      <c r="F23" s="11"/>
      <c r="G23" s="11"/>
    </row>
    <row r="24" spans="1:7">
      <c r="D24" s="11"/>
      <c r="E24" s="11"/>
      <c r="F24" s="11"/>
      <c r="G24" s="11"/>
    </row>
    <row r="30" spans="1:7">
      <c r="E30" s="12"/>
    </row>
    <row r="31" spans="1:7">
      <c r="E31" s="12"/>
    </row>
  </sheetData>
  <autoFilter ref="A4:C20"/>
  <mergeCells count="10">
    <mergeCell ref="E1:G1"/>
    <mergeCell ref="A2:G2"/>
    <mergeCell ref="D3:E3"/>
    <mergeCell ref="A5:G5"/>
    <mergeCell ref="A6:G6"/>
    <mergeCell ref="A7:A10"/>
    <mergeCell ref="B7:B20"/>
    <mergeCell ref="A12:A14"/>
    <mergeCell ref="A15:A16"/>
    <mergeCell ref="A18:A20"/>
  </mergeCells>
  <pageMargins left="0.43307086614173229" right="0.35433070866141736" top="0.62992125984251968" bottom="0.62992125984251968" header="0.19685039370078741" footer="0.19685039370078741"/>
  <pageSetup paperSize="9" scale="51" fitToHeight="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7" sqref="F17"/>
    </sheetView>
  </sheetViews>
  <sheetFormatPr defaultRowHeight="12.75"/>
  <sheetData>
    <row r="1" spans="1:1" ht="15.75">
      <c r="A1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Лист2</vt:lpstr>
      <vt:lpstr>'Приложение 1'!APPT_1</vt:lpstr>
      <vt:lpstr>'Приложение 2'!APPT_1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5'!Заголовки_для_печати</vt:lpstr>
      <vt:lpstr>'Приложение 6'!Заголовки_для_печати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gtihaa</cp:lastModifiedBy>
  <cp:lastPrinted>2024-07-05T04:30:38Z</cp:lastPrinted>
  <dcterms:created xsi:type="dcterms:W3CDTF">2021-06-24T05:11:35Z</dcterms:created>
  <dcterms:modified xsi:type="dcterms:W3CDTF">2024-07-10T08:38:16Z</dcterms:modified>
</cp:coreProperties>
</file>